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15120" windowHeight="7770" activeTab="0"/>
  </bookViews>
  <sheets>
    <sheet name="ф 1" sheetId="1" r:id="rId1"/>
    <sheet name="ф 2" sheetId="2" r:id="rId2"/>
    <sheet name="ф 3" sheetId="3" r:id="rId3"/>
    <sheet name="ф 4" sheetId="4" r:id="rId4"/>
    <sheet name="ф 5" sheetId="5" r:id="rId5"/>
    <sheet name="ф 6" sheetId="6" r:id="rId6"/>
  </sheets>
  <definedNames/>
  <calcPr fullCalcOnLoad="1" refMode="R1C1"/>
</workbook>
</file>

<file path=xl/sharedStrings.xml><?xml version="1.0" encoding="utf-8"?>
<sst xmlns="http://schemas.openxmlformats.org/spreadsheetml/2006/main" count="604" uniqueCount="271">
  <si>
    <t>хх</t>
  </si>
  <si>
    <t>Ответственный исполнитель мероприятия</t>
  </si>
  <si>
    <t xml:space="preserve">Подпрограмма 2 </t>
  </si>
  <si>
    <t>Наименование муниципальной услуги (работы)</t>
  </si>
  <si>
    <t>Наименование показателя</t>
  </si>
  <si>
    <t xml:space="preserve">Единица измерения </t>
  </si>
  <si>
    <t>Наименование меры                                        государственного регулирования</t>
  </si>
  <si>
    <t>тыс. руб.</t>
  </si>
  <si>
    <t>% исполнения к плану на отчетный год</t>
  </si>
  <si>
    <t>% исполнения к плану на отчетный период</t>
  </si>
  <si>
    <t xml:space="preserve">________________     (дата) </t>
  </si>
  <si>
    <t>Ожидаемый непосредственный результат</t>
  </si>
  <si>
    <t>2</t>
  </si>
  <si>
    <t>1</t>
  </si>
  <si>
    <t>Код аналитической программной классификации</t>
  </si>
  <si>
    <t>Пп</t>
  </si>
  <si>
    <t>ОМ</t>
  </si>
  <si>
    <t>М</t>
  </si>
  <si>
    <t>02</t>
  </si>
  <si>
    <t>МП</t>
  </si>
  <si>
    <t>Наименование подпрограммы, основного мероприятия, мероприятия</t>
  </si>
  <si>
    <t>№ п/п</t>
  </si>
  <si>
    <t>Наименование целевого показателя (индикатора)</t>
  </si>
  <si>
    <t>Единица измерения</t>
  </si>
  <si>
    <t>Значения целевых показателей (индикаторов)</t>
  </si>
  <si>
    <t>01</t>
  </si>
  <si>
    <t>Показатель применения меры</t>
  </si>
  <si>
    <t>Наименование муниципальной программы, подпрограммы, основного мероприятия, мероприятия</t>
  </si>
  <si>
    <t>Ответственный исполнитель, соисполнитель</t>
  </si>
  <si>
    <t>Код бюджетной классификации</t>
  </si>
  <si>
    <t>Расходы бюджета муниципального образования, тыс. рублей</t>
  </si>
  <si>
    <t>ГРБС</t>
  </si>
  <si>
    <t>Рз</t>
  </si>
  <si>
    <t>Пр</t>
  </si>
  <si>
    <t>ЦС</t>
  </si>
  <si>
    <t>ВР</t>
  </si>
  <si>
    <t>Всего</t>
  </si>
  <si>
    <t>Наименование муниципальной программы, подпрограммы</t>
  </si>
  <si>
    <t>Источник финансирования</t>
  </si>
  <si>
    <t>в том числе:</t>
  </si>
  <si>
    <t>субсидии из бюджета Удмуртской Республики</t>
  </si>
  <si>
    <t>субвенции из бюджета Удмуртской Республики</t>
  </si>
  <si>
    <t>средства бюджета Удмуртской Республики, планируемые к привлечению</t>
  </si>
  <si>
    <t>иные источники</t>
  </si>
  <si>
    <t>И</t>
  </si>
  <si>
    <t>Утверждаю</t>
  </si>
  <si>
    <t>Достигнутый результат</t>
  </si>
  <si>
    <t>Проблемы, возникшие в ходе реализации мероприятия</t>
  </si>
  <si>
    <t>Форма 5. Отчет о достигнутых значениях целевых показателей (индикаторов) муниципальной программы</t>
  </si>
  <si>
    <t>Форма 6. Сведения о внесенных за отчетный период изменениях в муниципальную программу</t>
  </si>
  <si>
    <t>Вид правового акта</t>
  </si>
  <si>
    <t>Дата принятия</t>
  </si>
  <si>
    <t>Номер</t>
  </si>
  <si>
    <t>Суть изменений (краткое содержание)</t>
  </si>
  <si>
    <t>Кассовое исполнение на конец отчетного периода</t>
  </si>
  <si>
    <t>Срок выполнения плановый</t>
  </si>
  <si>
    <t>Срок выполнения фактический</t>
  </si>
  <si>
    <t>Форма 3. Отчет о выполнении основных мероприятий муниципальной программы</t>
  </si>
  <si>
    <t>План на конец отчетного (текущего)  года</t>
  </si>
  <si>
    <t>Факт на начало отчетного периода (за прошлый год)</t>
  </si>
  <si>
    <t xml:space="preserve">Факт на конец отчетного периода </t>
  </si>
  <si>
    <t>Темп роста к уровню прошлого года, %</t>
  </si>
  <si>
    <t>Обоснование отклонений значений целевого показателя (индикатора) на конец отчетного периода</t>
  </si>
  <si>
    <t>Оценка расходов согласно муниципальной программе</t>
  </si>
  <si>
    <t>Отношение фактических расходов к оценке расходов, %</t>
  </si>
  <si>
    <t>Относительное отклонение факта от плана*</t>
  </si>
  <si>
    <t>Кассовые расходы, %</t>
  </si>
  <si>
    <t xml:space="preserve">Созданире условий для развития физической культуры и спорта </t>
  </si>
  <si>
    <t>Управление культуры, спорта и молодежной политики Администрации города Вокткинска</t>
  </si>
  <si>
    <t>938</t>
  </si>
  <si>
    <t>Организация и проведение официальных физкультурно-оздоровительных и спортивных мероприятий</t>
  </si>
  <si>
    <t>11</t>
  </si>
  <si>
    <t>0220161540</t>
  </si>
  <si>
    <t>244</t>
  </si>
  <si>
    <t>622</t>
  </si>
  <si>
    <t>3</t>
  </si>
  <si>
    <t>Внедрение Всеросийского физкультурно-спортивного комлекса ГТО</t>
  </si>
  <si>
    <t>Управление культуры, спорта и молодежной политики Администрации города Воткинска</t>
  </si>
  <si>
    <t>0220361570</t>
  </si>
  <si>
    <t>621</t>
  </si>
  <si>
    <t>4</t>
  </si>
  <si>
    <t xml:space="preserve"> Подготовка спортивных сборных команд по хокею с мячом в г.Воткинке</t>
  </si>
  <si>
    <t>0220461550</t>
  </si>
  <si>
    <t>5</t>
  </si>
  <si>
    <t>Организация и обеспечение подготовки спортивного резерва</t>
  </si>
  <si>
    <t>0220561560</t>
  </si>
  <si>
    <t>8</t>
  </si>
  <si>
    <t>Развитие объектов спорта</t>
  </si>
  <si>
    <t>12</t>
  </si>
  <si>
    <t>0221261580</t>
  </si>
  <si>
    <t>Оказание муниципальной услуги спортивная подготовка по олимпийским и не олимпийским видам спорта</t>
  </si>
  <si>
    <t>Оценка расходов, тыс. руб.</t>
  </si>
  <si>
    <t>фактические расходы на отчетную дату</t>
  </si>
  <si>
    <t>Создание условий для развития физической культуры и спорта</t>
  </si>
  <si>
    <t>бюджет МО "Город Воткинск"</t>
  </si>
  <si>
    <t>собственные средства бюджета МО "Город Воткинск"</t>
  </si>
  <si>
    <t>добровольные пожертвования на проведение спортивных мероприятий</t>
  </si>
  <si>
    <t>Факт по состоянию на конец отчетного периода</t>
  </si>
  <si>
    <t>подпрограмма Создание условий для развития физической культуры и спорта</t>
  </si>
  <si>
    <t>Количество мероприятий</t>
  </si>
  <si>
    <t>штук</t>
  </si>
  <si>
    <t>Расходы бюджета муниципального образованя на оказание муниципальной услуги (выполнение работы)</t>
  </si>
  <si>
    <t>чел.</t>
  </si>
  <si>
    <t>тыс.руб.</t>
  </si>
  <si>
    <t>Число лиц проходивших спортивную подготовку</t>
  </si>
  <si>
    <t xml:space="preserve">Форма 4. Отчет о выполнении сводных показателей муниципальных заданий на оказание муниципальных услуг (выполнение работ) </t>
  </si>
  <si>
    <t>Форма 1. Отчет об использовании бюджетных ассигнований бюджета муницпального образования на реализацию муниципальной программы</t>
  </si>
  <si>
    <t>Форма 2. Отчет о расходах на реализацию муницпальной программы за счет всех источников финансирования</t>
  </si>
  <si>
    <t xml:space="preserve">«Сохранение здоровья и формирование здорового образа жизни населения"  </t>
  </si>
  <si>
    <t>«Сохранение здоровья и формирование здорового образа жизни населения»</t>
  </si>
  <si>
    <t xml:space="preserve">добровольные пожертвования </t>
  </si>
  <si>
    <t>Сводная бюджетная роспись, план на 1 января отчетного года</t>
  </si>
  <si>
    <t>Сводная бюджетная роспись на отчетную дату</t>
  </si>
  <si>
    <t>К плану на 1 января отчетного года</t>
  </si>
  <si>
    <t>К плану на отчетную дату</t>
  </si>
  <si>
    <t>План на отчетный год (сводная бюджетная роспись, план на 1 января отчетного года)</t>
  </si>
  <si>
    <t>План на отчетный период (сводная бюджетная роспись на отчетную дату)</t>
  </si>
  <si>
    <t>Управление образования</t>
  </si>
  <si>
    <t>612</t>
  </si>
  <si>
    <t>0220862800</t>
  </si>
  <si>
    <t>465</t>
  </si>
  <si>
    <t>13</t>
  </si>
  <si>
    <t>Уплата налога на землю</t>
  </si>
  <si>
    <t>0221360630</t>
  </si>
  <si>
    <t>941</t>
  </si>
  <si>
    <t>за  6 месяцев 2018 год</t>
  </si>
  <si>
    <t>за 6 месяцев 2018 год</t>
  </si>
  <si>
    <t>Созданире условий для оказания медицинской помощи населению, профилактика заболеваний и формирование здорового образа жизни</t>
  </si>
  <si>
    <t>БУЗ УР "Воткинская ГБ №1 МЗ УР", БУЗ УР "Воткинская РБ МЗ УР", БУЗ УР "Воткинская ГДБ МЗ УР"</t>
  </si>
  <si>
    <t>03</t>
  </si>
  <si>
    <t>"Созданире условий для оказания медицинской помощи населению, профилактика заболеваний и формирование здорового образа жизни"</t>
  </si>
  <si>
    <t>Создание условий для оказания медицинской помощи населению, профилактика заболеваний и формирование здорового образа жизни</t>
  </si>
  <si>
    <t xml:space="preserve">Создание условий для оказания медицинской помощи населению </t>
  </si>
  <si>
    <t>2015-2020 годы</t>
  </si>
  <si>
    <t xml:space="preserve">Предоставление земельных участков для строительства объектов в сфере здравоохранения в соответствии с документами территориального планирования </t>
  </si>
  <si>
    <t>Управление муниципального имущества и земельных ресурсов Администрации г. Воткинска</t>
  </si>
  <si>
    <t xml:space="preserve">Строительство поликлиники БУЗ УР
«Воткинская РБ МЗ УР»
</t>
  </si>
  <si>
    <t>Управлением муниципального имущества и земельных ресурсов Администрации г. Воткинска выделен земельный участок для строительства поликлиники</t>
  </si>
  <si>
    <t>Формирование банка данных о наличии вакантных мест в учреждениях здравоохранения г. Воткинска, посещение ИГМА, медицинских колледжей с целью привлечения выпускников для работы в городе.</t>
  </si>
  <si>
    <t>Администрация МО «Город Воткинск»</t>
  </si>
  <si>
    <t>Привлечение молодых специалистов для работы в учреждениях здравоохранения г. Воткинска</t>
  </si>
  <si>
    <t xml:space="preserve">Главные врачи принимают участие в распределении медицинских работников в медицинские учреждения. Заключается 3-х сторонние договоры на поступление выпускников школ города  в ИГМА, с последующим возвратом в город Воткинск для работы. В 2018 году выделено 6 целевых мест для поступления в ИГМА выпускников школ города по специальности "Лечебное дело" </t>
  </si>
  <si>
    <t xml:space="preserve">Организация профориентационной работы среди учащихся школ города на медицинские специальности </t>
  </si>
  <si>
    <t>Управление образования Администрации города Воткинска, БУЗ УР «Воткинская районная больница МЗ УР», БУЗ УР «Воткинская ГБ№1 МЗ УР», БУЗ УР «Воткинская ДГБ МЗ УР»</t>
  </si>
  <si>
    <t>Привлечение учащихся школ города в высшие и средние медицинские образовательные учреждения</t>
  </si>
  <si>
    <t>Врачи и медицинские сестры тпринимают участие в мероприятиях по профориентации учащихся</t>
  </si>
  <si>
    <t>Обеспечение граждан на территории  МО «Город Воткинск» доступной и достоверной информацией, включающей в себя сведения о видах, объемах и условиях предоставления медицинской помощи, установленных Территориальной программой госгарантий оказания бесплатной медицинской помощи</t>
  </si>
  <si>
    <t>БУЗ УР «Воткинская районная больница МЗ УР», БУЗ УР «Воткинская ГБ№1 МЗ УР», БУЗ УР «Воткинская ДГБ МЗ УР»,</t>
  </si>
  <si>
    <t xml:space="preserve">Достоверная, объективная и доступная информация населению о бесплатной медицинской помощи </t>
  </si>
  <si>
    <t>Сведения о видах, объемах и условиях предоставления медицинской помощи по Территориальной программе госгарантий размещены на стендах во всех медицинских учреждениях города и на официальных сайтах больниц</t>
  </si>
  <si>
    <t>6</t>
  </si>
  <si>
    <t>Оздоровление детей из малообеспеченных семей на условиях софинансирования в пришкольных лагерях</t>
  </si>
  <si>
    <t>Управление образования Администрации города Воткинска</t>
  </si>
  <si>
    <t>Улучшение качества жизни граждан</t>
  </si>
  <si>
    <t>7</t>
  </si>
  <si>
    <t xml:space="preserve">Барьерная и акарицидная обработка территории учреждений образования, прилегающих к лесным массивам </t>
  </si>
  <si>
    <t xml:space="preserve">Профилактика природно-очаговых инфекций </t>
  </si>
  <si>
    <t>В мае проводилась барьерная и акарицидная обработка территорий  и учреждений, прилегающих к лесным массивам:                                -Детский оздоровительный лагерь "Юность";                                              -Детский парк по ул. Ленина, 110 (ЦДТ),                                              -"Тропа здоровья";                                   -Микрорайон "Березовка";                            -Микрорайон "Нефтяник".</t>
  </si>
  <si>
    <t>Проведение заключительной дезинфекции в туберкулезных очагах</t>
  </si>
  <si>
    <t>Снижение заболеваемости туберкулезом</t>
  </si>
  <si>
    <t>Заключительная дезинфекция проводится при выявлении очагов</t>
  </si>
  <si>
    <t xml:space="preserve">Профилактика заболеваний и формирование здорового образа жизни </t>
  </si>
  <si>
    <t>Разработка и распространение памяток, буклетов по здоровому образу жизни и профилактике заболеваний</t>
  </si>
  <si>
    <t xml:space="preserve">Увеличение доли граждан, ведущих здоровы образ жизни. Доступная информация населению по профилактике инфекционных и неинфекционных заболеваний. </t>
  </si>
  <si>
    <t>Для населения распространяются информационные материалы по  пропаганде здорового образа жизни, по коррекции факторов риска хронических неинфекционных заболеваний, профилактике табакокурения, алкоголизма и зависимостей.</t>
  </si>
  <si>
    <t xml:space="preserve">Публикации статей в СМИ по ЗОЖ, профилактике инфекционных и неинфекционных заболеваний </t>
  </si>
  <si>
    <t xml:space="preserve">Доступная информация населению по профилактике инфекционных и неинфекционных заболеваний, увеличение % вакцинации. </t>
  </si>
  <si>
    <t xml:space="preserve">Медицинские учреждения города Воткинска осуществляет работу по пропаганде здорового образа жизни, размещая статьи врачей: "Профилактика гриппа", "Профилактика Клещевого энцефалита", "Что нужно знать о вакцинопрофилактике", "Профилактика ГЛПС»и т.д. в СМИ:-«ВТВ плюс»;
-«Вега»;
-«Трудовая вахта».На городском телевидении и по радио выступают врачи с лекциями. 
</t>
  </si>
  <si>
    <t xml:space="preserve">Работа «Школ здоровья» для больных с хроническими заболеваниями </t>
  </si>
  <si>
    <t>БУЗ УР «Воткинская районная больница МЗ УР», БУЗ УР «Воткинская ГБ№1 МЗ УР», БУЗ УР «Воткинская ДГБ МЗ УР»</t>
  </si>
  <si>
    <t>Обучение пациентов методам профилактики хронических заболеваний и предупреждения их обострения. Обучение  беременных женщин по вопросам рационального питания и  гигиенического воспитания, методам физиологического обезболивания в родах.</t>
  </si>
  <si>
    <t xml:space="preserve">В поликлиниках медицинских учреждений города работают "Школы здоровья" для пациентов, больных сахарным диабетом, сердечной недостаточностью, гипертонической болезнью, язвенной болезнью и бронхиальной астмой. В женских консультациях работают "Школы беременных". </t>
  </si>
  <si>
    <t>Организация взаимодействия с медицинскими учреждениями г. Воткинска, руководителями предприятий, организаций, учреждений всех форм собственности, расположенных на территории МО «г. Воткинск» по вопросам диспансеризации, вакцинации, периодических и плановых медицинских осмотров и иных профилактических мероприятий</t>
  </si>
  <si>
    <t>Увеличение охвата населения диспансеризацией, вакцинацией, периодическими и плановыми медицинскими осмотрами, налаживание эффективного межведомственного взаимодействия</t>
  </si>
  <si>
    <t>Диспансенризация и медицинские осмотры работников учреждений и организаций города проводится согласно плана графика. Проводятся осмотры по договорам.</t>
  </si>
  <si>
    <t>Информирование населения об угрозе возникновения и возникновении эпидемии путем размещения соответствующей информации  в СМИ, размещения на официальном сайте  МО «г. Воткинск» в местах массового пребывания людей</t>
  </si>
  <si>
    <t>Размещается информация на сайтах и стендах медицинских учреждений. Размещаются статьи в газетах "Воткиские вести", "ВТВ-плюс" и "Вега".</t>
  </si>
  <si>
    <t>Д</t>
  </si>
  <si>
    <t>Организация оздоровительно-информационных кампаний  и массовых акций, формирование здорового образа жизни, профилактика заболеваний:</t>
  </si>
  <si>
    <t>Увеличение продолжительности жизни до 72,8 лет</t>
  </si>
  <si>
    <t>Медицинские учреждения города Воткинска приняли участие в Европейской неделе иммунизации с 23-29 апреля 2018 года; 2-3 раза в месяц проводятся Дни открытых дверей в поликлиниках города.</t>
  </si>
  <si>
    <t>-ко Всемирному Дню борьбы против рака (2 февраля)</t>
  </si>
  <si>
    <t>Месячник по профилактике онкозаболеваний (02.02-05.03.2018): дни открытых дверей в поликлиниках, статьи в СМИ, выпуск санбюллетеней, памяток "Рак молочной железы", "Рак предстательной железы", "Рак легкого", "Рак кожи".</t>
  </si>
  <si>
    <t>- ко Всемирному  Дню здоровья (7 апреля);</t>
  </si>
  <si>
    <t>Участие в республиканском декаднике "Здоровье для всех" - 100 чел.:  размещена информация на сайтах учреждений, выступления по радио и в СМИ, трансляция видеороликов, распространение буклетов по ЗОЖ, выпущены санбюллетени и стэнды по ЗОЖ, проводились круглые столы и индивидуальное консультирование врачами</t>
  </si>
  <si>
    <t>- ко Всемирному Дню борьбы с туберкулезом (24 марта);</t>
  </si>
  <si>
    <t>Проведен День открытых дверей в противотуберкулезном диспансере и поликлиниках, анукетирование по профилактике туберкулеза, прочитаны лекции на предприятиях города, выпущены  санитарные бюллетени, статья в СМИ - "Туберкулез победим".</t>
  </si>
  <si>
    <t xml:space="preserve"> Ко Всемирному Дню без табачного дыма (31мая)</t>
  </si>
  <si>
    <t>Прочитаны лекции на предприятиях города, выпущены  санитарные бюллетени и буклеты, статья в СМИ - "Губительная сигарета". Работала "Горячая линия".</t>
  </si>
  <si>
    <t xml:space="preserve"> Ко Всемирному Дню борьбы с наркоманией (15 июня)</t>
  </si>
  <si>
    <t>Открыта "Горячая линия" телефона доверия, общегородское мероприятие в ДК "Октябрь" - 150 человек. Выступления по радио и телевидению, выпуск буклетов.</t>
  </si>
  <si>
    <t>- к Международному Дню отказа от курения (16 ноября);</t>
  </si>
  <si>
    <t>- Ко Всемирному Дню борьбы со СПИДом (1 декабря);</t>
  </si>
  <si>
    <t>Оперативно-профилактическая операция "Дети России - 2018"</t>
  </si>
  <si>
    <t>Профилактический медицинский осмотр (добровольный) обучающихся в общеобразовательных организациях в целях раннего выявления незаконного потребления наркотических средств и психотропных веществ - 64 чел. Участие в родительских собраниях.</t>
  </si>
  <si>
    <t>Проведение игр с элементами театрализации, часов ЗОЖ, книжных выставок, вечеров бесед, лекций бесед, тематических дискотек, музейных занятий и формированию ЗОЖ</t>
  </si>
  <si>
    <t>Отдел по делам молодежи Администрации города Воткинска, Управление образования Администрации города Воткинска</t>
  </si>
  <si>
    <t>Медико-санитарное просвещение населения</t>
  </si>
  <si>
    <t>В июне на базе учрежений СПО и ВПО были проведены беседы, "круглые столы" и классные часы в рамках "Антинаркотического месячника"</t>
  </si>
  <si>
    <t>Организация и проведение смотров- конкурсов «Самый здоровый детский сад», «Самый здоровый класс», «Самый спортивный класс»</t>
  </si>
  <si>
    <t xml:space="preserve">Формирование здорового образа жизни </t>
  </si>
  <si>
    <t>Ежегодно проводится Спартакиада "Малышок", для воспитанников ДДУ.ежегодно проводится городская Спартакиада школьников.</t>
  </si>
  <si>
    <t>Создание специализированного сайта «Здоровый Воткинск»</t>
  </si>
  <si>
    <t xml:space="preserve">Размещение информационного материала по профилактике заболеваний
</t>
  </si>
  <si>
    <t>Все медицинские учреждения имеют свой официальный сайт, на котором размещаются материалы по здоровому образу жизни.</t>
  </si>
  <si>
    <t xml:space="preserve">Проведение спортивных мероприятий под девизом «Спорт против табака, алкоголя и наркотиков» </t>
  </si>
  <si>
    <t>Формирование ЗОЖ</t>
  </si>
  <si>
    <t>Проведение массовых мероприятий, акций, флеш-мобов, приуроченных к Международным датам ВОЗ, в том числе межведомственных: 2 февраля -Всемирному дню борьбы против рака; 7 апреля – Всемирный день здоровья; 31 мая – Всемирный день без табачного дыма;  1 июня – Международный День защиты детей; 14 июня – Всемирный день переливания крови; 26 июня – Международный день борьбы с наркоманией. 26 марта Фестиваль "Здоровье! Спорт. Жизнь.", с 19 по 22 мая прошла Всероссиская акция "Стоп ВИЧ".</t>
  </si>
  <si>
    <t xml:space="preserve">Возрождение и проведение в трудовых коллективах производственной гимнастики </t>
  </si>
  <si>
    <t>Администрации города Воткинска, руководители предприятий, организаций, учреждений всех форм собственности</t>
  </si>
  <si>
    <t>Сохранение здоровья граждан в процессе их трудовой деятельности</t>
  </si>
  <si>
    <t xml:space="preserve"> 18 апреля прорведена акция "На работу на велосипеде". В муниципальных учреждениях г. Воткинска проводится производственная гимнастика.</t>
  </si>
  <si>
    <t>№ 102</t>
  </si>
  <si>
    <t xml:space="preserve">постановление Администрации города Воткинска </t>
  </si>
  <si>
    <t>внесение изменений</t>
  </si>
  <si>
    <t>"Создание условий для развития физической культуры и спорта"</t>
  </si>
  <si>
    <t>Организация и проведение физкультурно-оздоровительных и спортивных мероприятий</t>
  </si>
  <si>
    <t>Управление культуры, спорта и молодженой политики, МАУ СШ "Знамя"</t>
  </si>
  <si>
    <t>Увеличение количества проведенных физкультурных и спортивных мероприятий в городе Воткинске до 144</t>
  </si>
  <si>
    <t>Количество проведенных физкультурных и спортивных мероприятий в городе Воткинске  90</t>
  </si>
  <si>
    <t>Обучение плаванию учащихся вторых классов общеобразовательных школ города Воткинска</t>
  </si>
  <si>
    <t xml:space="preserve">Укрепление здоровья и повышение физической подготовленности детей </t>
  </si>
  <si>
    <t>Внедрение Всероссийского физкультурно-спортивного комплекса ГТО</t>
  </si>
  <si>
    <t>Управление культуры, спорта и молодженой политики, МАУ СШ "Знамя", Управление образования, МБОУ ДО ДЮСШ г. Воткинска</t>
  </si>
  <si>
    <t>Увеличение доли граждан, систематически занимающихся физической культурой и спортом, в общей численности населения, до 35,75 процента;увеличение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t>
  </si>
  <si>
    <t>По пропаганде внедрения комплекса ГТО на муниципальном уровне были проведены в феврале-марте и мае-июне фестивали для школьников и учащейся молодежи, где они могли сдать нормы ГТО по различным видам спорта.</t>
  </si>
  <si>
    <t xml:space="preserve">Оказание муниципальной услуги «Подготовка спортивных сборных команд по хоккею с мячом в г. Воткинске                </t>
  </si>
  <si>
    <t>МАУ СШ "Знамя"</t>
  </si>
  <si>
    <t>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t>
  </si>
  <si>
    <t>услуга оказана в соответствии с муниципальным заданием</t>
  </si>
  <si>
    <t>Оказание муниципальной услуги «Организация тренировочного процесса спортсменов высокого класса»</t>
  </si>
  <si>
    <t>Увеличение доли призеров от общего количества выехавших на соревнования регионального, всероссийского и международного уровня</t>
  </si>
  <si>
    <t>Улучшение материально-технической базы муниципальных учреждений физкультурно-спортивной направленности города Воткинска (приобретение спортивной формы, спортивного инвентаря и оборудования для команды по хоккею с мячом)</t>
  </si>
  <si>
    <t xml:space="preserve">Увеличение доли граждан, систематически занимающихся физической культурой и спортом, в общей численности населения, до 35,75 процента;увеличение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
увеличение количества проведенных физкультурных и спортивных мероприятий в городе Воткинске до 144
</t>
  </si>
  <si>
    <t>Улучшение материально-технической базы муниципальных учреждений физкультурно-спортивной направленности города Воткинска (приобретение спортивной формы, спортивного инвентаря и оборудования для инвалидов)</t>
  </si>
  <si>
    <t>Увеличение доли лиц с ограниченными возможностями здоровья и инвалидов, систематически занимающихся физической культурой и спортом, до 10 процентов в общей численности данной категории лиц</t>
  </si>
  <si>
    <t>Управление культуры, спорта и молодженой политики, МАУ  СШ "Знамя"</t>
  </si>
  <si>
    <t xml:space="preserve">Увеличение единовременной пропускной способности объектов спорта до 14 процентов;
увеличение доли граждан, систематически занимающихся физической культурой и спортом, в общей численности населения, до 35,75 процента;
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       
увеличение доли лиц с ограниченными возможностями здоровья и инвалидов, систематически занимающихся физической культурой и спортом, до 10 процентов в общей численности данной категории лиц; увеличение количества проведенных физкультурных и спортивных меропритятий в г. Воткинске до 144
</t>
  </si>
  <si>
    <t>Косметичекий ремонт всех спортивных объектов</t>
  </si>
  <si>
    <t xml:space="preserve"> МАУ СШ "Знамя", </t>
  </si>
  <si>
    <t>9</t>
  </si>
  <si>
    <t>Работа по месту жительства, подготовка спортивных площадок к зимнему и летнему сезонам</t>
  </si>
  <si>
    <t>МАУ СШ «Знамя»</t>
  </si>
  <si>
    <t>Увеличение доли граждан, систематически занимающихся физической культурой и спортом, в общей численности населения, до 35,75 процента; 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 увеличение доли лиц с ограниченными возможностями здоровья и инвалидов, систематически занимающихся физической культурой и спортом, до 10 процентов в общей численности данной категории лиц; увеличение количества проведенных физкультурных и спортивных мероприятий в городе Воткинске до 144</t>
  </si>
  <si>
    <t>Производится косметический ремонт по мере надобности</t>
  </si>
  <si>
    <t>Размещение информационных материалов по пропаганде здорового образа жизни в печатных средствах массовой информации и на телевидении</t>
  </si>
  <si>
    <t>МАУ  СШ "Знамя"</t>
  </si>
  <si>
    <t>Увеличение доли граждан, систематически занимающихся физической культурой и спортом, в общей численности населения, до 35,75 процента</t>
  </si>
  <si>
    <t xml:space="preserve">Размещены баннеры по пропаганде ЗОЖ, молодежному телефону доверия, «Готов к труду и обороне» (ГТО). Отдел по ФКиС города Воткинска осуществляет работу по пропаганде здорового образа жизни, размещает информацию о проведении спортивных соревнований в СМИ:
-«Воткинские вести»;
-«ВТВ плюс»;
-«Вега»;
-«Трудовая вахта».
На городском телевидении и радио транслируют новости спорта и анонсы соревнований. На все спортивно массовые соревнования приглашает все средства массовой информации. Для населения распространяются информационные материалы по  пропаганде здорового образа жизни, по коррекции факторов риска хронических неинфекционных заболеваний, профилактике табакокурения, алкоголизма и зависимостей.
</t>
  </si>
  <si>
    <t xml:space="preserve">Увеличение доли граждан, систематически занимающихся физической культурой и спортом, в общей численности населения, до 35,75 процента, увеличение доли детей и молодежи, регулярно занимающихся в спортивных секциях, клубах и иных объединениях спортивной направленности, до 45 процентов в общей численности детей и молодежи </t>
  </si>
  <si>
    <t>исполнение обязательств</t>
  </si>
  <si>
    <t xml:space="preserve"> Предоставление спортивных объектов для занятий спортом</t>
  </si>
  <si>
    <t>Уплата налога на имущество и землю</t>
  </si>
  <si>
    <t xml:space="preserve">Учащиеся вторых классов приняли участие в традиционных Республиканских стартах "Детская лига плавания" в г. Ижевске. </t>
  </si>
  <si>
    <t>1 полугодие 2018</t>
  </si>
  <si>
    <t>Начался косметический ремонт всех спортивных объектов</t>
  </si>
  <si>
    <t>_________            Ж.А.Александрова</t>
  </si>
  <si>
    <t>Координатор муниципальной программы зам.главы Администрации по социальным вопросам</t>
  </si>
  <si>
    <t>Динамика укомплектованности учреждений здравоохранения г. Воткинска медицинскими кадрами:</t>
  </si>
  <si>
    <t xml:space="preserve">врачами, </t>
  </si>
  <si>
    <t>%</t>
  </si>
  <si>
    <t>средними медицинскими работниками</t>
  </si>
  <si>
    <t>Увеличение ожидаемой продолжительности жизни населения</t>
  </si>
  <si>
    <t>Увеличение единовременной пропускной способности объектов спорта</t>
  </si>
  <si>
    <t>Доля граждан, систематически занимающихся физической культурой и спортом, в общей численности населения</t>
  </si>
  <si>
    <t>Доля детей и молодежи, занимающихся в спортивных секциях, клубах и иных объединениях спортивной направленности, в общей численности детей и молодежи</t>
  </si>
  <si>
    <t>Количество проведенных физкультурных и спортивных мероприятий в г. Воткинске</t>
  </si>
  <si>
    <t>един.</t>
  </si>
  <si>
    <t>Доля призеров от общего количества выехавших на соревнования регионального, всероссийского и международного уровня</t>
  </si>
  <si>
    <t>Доля лиц с ограниченными возможностями здоровья и инвалидов, систематически занимающихся физической культурой и спортом,  вобщей численности данной категории населения</t>
  </si>
  <si>
    <t>Была приобретена экипировка: по самбо – куртки для борьбы на сумму 50 000рублей, по плаванию – гидрокостюмы на сумму 100 200рублей, по лыжным гонкам – лыжный инвентарь, экипировка, смазка на сумму 30 000рублей, на стадион – футбольная сетка для ворот на сумму 20 000рублей.</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</si>
</sst>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0.00000"/>
    <numFmt numFmtId="182" formatCode="0.0000"/>
  </numFmts>
  <fonts count="85">
    <font>
      <sz val="11"/>
      <color theme="1"/>
      <name val="Calibri"/>
      <family val="2"/>
    </font>
    <font>
      <sz val="11"/>
      <color indexed="8"/>
      <name val="Calibri"/>
      <family val="2"/>
    </font>
    <font>
      <sz val="10"/>
      <name val="Times New Roman"/>
      <family val="1"/>
    </font>
    <font>
      <b/>
      <sz val="10"/>
      <name val="Times New Roman"/>
      <family val="1"/>
    </font>
    <font>
      <sz val="9"/>
      <name val="Times New Roman"/>
      <family val="1"/>
    </font>
    <font>
      <b/>
      <sz val="9"/>
      <name val="Times New Roman"/>
      <family val="1"/>
    </font>
    <font>
      <sz val="8.5"/>
      <name val="Times New Roman"/>
      <family val="1"/>
    </font>
    <font>
      <b/>
      <sz val="8.5"/>
      <name val="Times New Roman"/>
      <family val="1"/>
    </font>
    <font>
      <b/>
      <sz val="11"/>
      <color indexed="8"/>
      <name val="Calibri"/>
      <family val="2"/>
    </font>
    <font>
      <sz val="8"/>
      <name val="Calibri"/>
      <family val="2"/>
    </font>
    <font>
      <sz val="8.5"/>
      <color indexed="8"/>
      <name val="Times New Roman"/>
      <family val="1"/>
    </font>
    <font>
      <b/>
      <sz val="8.5"/>
      <color indexed="8"/>
      <name val="Times New Roman"/>
      <family val="1"/>
    </font>
    <font>
      <sz val="8"/>
      <name val="Times New Roman"/>
      <family val="1"/>
    </font>
    <font>
      <sz val="10"/>
      <color indexed="8"/>
      <name val="Times New Roman"/>
      <family val="1"/>
    </font>
    <font>
      <b/>
      <sz val="8"/>
      <name val="Times New Roman"/>
      <family val="1"/>
    </font>
    <font>
      <sz val="10"/>
      <name val="Calibri"/>
      <family val="2"/>
    </font>
    <font>
      <sz val="11"/>
      <name val="Calibri"/>
      <family val="2"/>
    </font>
    <font>
      <b/>
      <sz val="11"/>
      <name val="Calibri"/>
      <family val="2"/>
    </font>
    <font>
      <b/>
      <sz val="10"/>
      <name val="Calibri"/>
      <family val="2"/>
    </font>
    <font>
      <b/>
      <sz val="14"/>
      <name val="Times New Roman"/>
      <family val="1"/>
    </font>
    <font>
      <sz val="9"/>
      <color indexed="8"/>
      <name val="Times New Roman"/>
      <family val="1"/>
    </font>
    <font>
      <sz val="14"/>
      <name val="Times New Roman"/>
      <family val="1"/>
    </font>
    <font>
      <sz val="7"/>
      <name val="Times New Roman"/>
      <family val="1"/>
    </font>
    <font>
      <sz val="12"/>
      <name val="Times New Roman"/>
      <family val="1"/>
    </font>
    <font>
      <b/>
      <sz val="12"/>
      <name val="Times New Roman"/>
      <family val="1"/>
    </font>
    <font>
      <sz val="12"/>
      <color indexed="8"/>
      <name val="Times New Roman"/>
      <family val="1"/>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sz val="14"/>
      <color indexed="8"/>
      <name val="Calibri"/>
      <family val="2"/>
    </font>
    <font>
      <b/>
      <sz val="10"/>
      <color indexed="8"/>
      <name val="Times New Roman"/>
      <family val="1"/>
    </font>
    <font>
      <sz val="10"/>
      <color indexed="10"/>
      <name val="Times New Roman"/>
      <family val="1"/>
    </font>
    <font>
      <sz val="10"/>
      <color indexed="8"/>
      <name val="Calibri"/>
      <family val="2"/>
    </font>
    <font>
      <sz val="12"/>
      <color indexed="8"/>
      <name val="Calibri"/>
      <family val="2"/>
    </font>
    <font>
      <b/>
      <sz val="12"/>
      <color indexed="10"/>
      <name val="Times New Roman"/>
      <family val="1"/>
    </font>
    <font>
      <sz val="12"/>
      <color indexed="10"/>
      <name val="Times New Roman"/>
      <family val="1"/>
    </font>
    <font>
      <sz val="14"/>
      <name val="Calibri"/>
      <family val="2"/>
    </font>
    <font>
      <sz val="9"/>
      <name val="Calibri"/>
      <family val="2"/>
    </font>
    <font>
      <sz val="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sz val="14"/>
      <color theme="1"/>
      <name val="Calibri"/>
      <family val="2"/>
    </font>
    <font>
      <sz val="10"/>
      <color theme="1"/>
      <name val="Times New Roman"/>
      <family val="1"/>
    </font>
    <font>
      <sz val="9"/>
      <color theme="1"/>
      <name val="Times New Roman"/>
      <family val="1"/>
    </font>
    <font>
      <b/>
      <sz val="10"/>
      <color theme="1"/>
      <name val="Times New Roman"/>
      <family val="1"/>
    </font>
    <font>
      <sz val="10"/>
      <color rgb="FFFF0000"/>
      <name val="Times New Roman"/>
      <family val="1"/>
    </font>
    <font>
      <sz val="10"/>
      <color theme="1"/>
      <name val="Calibri"/>
      <family val="2"/>
    </font>
    <font>
      <sz val="12"/>
      <color theme="1"/>
      <name val="Calibri"/>
      <family val="2"/>
    </font>
    <font>
      <sz val="12"/>
      <color theme="1"/>
      <name val="Times New Roman"/>
      <family val="1"/>
    </font>
    <font>
      <b/>
      <sz val="12"/>
      <color rgb="FFFF0000"/>
      <name val="Times New Roman"/>
      <family val="1"/>
    </font>
    <font>
      <sz val="12"/>
      <color rgb="FFFF0000"/>
      <name val="Times New Roman"/>
      <family val="1"/>
    </font>
    <font>
      <sz val="14"/>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style="medium"/>
      <top style="thin"/>
      <bottom>
        <color indexed="63"/>
      </bottom>
    </border>
    <border>
      <left style="medium"/>
      <right style="medium"/>
      <top>
        <color indexed="63"/>
      </top>
      <bottom style="medium"/>
    </border>
    <border>
      <left style="thin"/>
      <right style="medium"/>
      <top style="thin"/>
      <bottom style="thin"/>
    </border>
    <border>
      <left style="medium"/>
      <right style="medium"/>
      <top style="medium"/>
      <bottom style="medium"/>
    </border>
    <border>
      <left style="medium"/>
      <right style="medium"/>
      <top>
        <color indexed="63"/>
      </top>
      <bottom>
        <color indexed="63"/>
      </bottom>
    </border>
    <border>
      <left style="medium"/>
      <right style="medium"/>
      <top style="thin"/>
      <bottom style="medium"/>
    </border>
    <border>
      <left style="thin"/>
      <right style="thin"/>
      <top>
        <color indexed="63"/>
      </top>
      <bottom>
        <color indexed="63"/>
      </bottom>
    </border>
    <border>
      <left style="medium"/>
      <right style="medium"/>
      <top style="medium"/>
      <bottom>
        <color indexed="63"/>
      </bottom>
    </border>
    <border>
      <left style="medium"/>
      <right style="medium"/>
      <top style="medium"/>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right style="thin">
        <color indexed="23"/>
      </right>
      <top style="thin"/>
      <bottom>
        <color indexed="63"/>
      </bottom>
    </border>
    <border>
      <left style="thin">
        <color indexed="23"/>
      </left>
      <right style="thin"/>
      <top style="thin"/>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1" applyNumberFormat="0" applyAlignment="0" applyProtection="0"/>
    <xf numFmtId="0" fontId="57" fillId="26" borderId="2" applyNumberFormat="0" applyAlignment="0" applyProtection="0"/>
    <xf numFmtId="0" fontId="58" fillId="26" borderId="1" applyNumberFormat="0" applyAlignment="0" applyProtection="0"/>
    <xf numFmtId="0" fontId="5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7" borderId="7" applyNumberFormat="0" applyAlignment="0" applyProtection="0"/>
    <xf numFmtId="0" fontId="65" fillId="0" borderId="0" applyNumberFormat="0" applyFill="0" applyBorder="0" applyAlignment="0" applyProtection="0"/>
    <xf numFmtId="0" fontId="66" fillId="28" borderId="0" applyNumberFormat="0" applyBorder="0" applyAlignment="0" applyProtection="0"/>
    <xf numFmtId="0" fontId="0" fillId="0" borderId="0">
      <alignment/>
      <protection/>
    </xf>
    <xf numFmtId="0" fontId="67" fillId="0" borderId="0" applyNumberFormat="0" applyFill="0" applyBorder="0" applyAlignment="0" applyProtection="0"/>
    <xf numFmtId="0" fontId="68" fillId="29" borderId="0" applyNumberFormat="0" applyBorder="0" applyAlignment="0" applyProtection="0"/>
    <xf numFmtId="0" fontId="6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2" fillId="31" borderId="0" applyNumberFormat="0" applyBorder="0" applyAlignment="0" applyProtection="0"/>
  </cellStyleXfs>
  <cellXfs count="268">
    <xf numFmtId="0" fontId="0" fillId="0" borderId="0" xfId="0" applyFont="1" applyAlignment="1">
      <alignment/>
    </xf>
    <xf numFmtId="0" fontId="4"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xf>
    <xf numFmtId="0" fontId="3" fillId="0" borderId="0" xfId="0" applyFont="1" applyFill="1" applyAlignment="1">
      <alignment horizontal="center"/>
    </xf>
    <xf numFmtId="0" fontId="2" fillId="0" borderId="0" xfId="0" applyFont="1" applyFill="1" applyAlignment="1">
      <alignment/>
    </xf>
    <xf numFmtId="0" fontId="7"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3" fillId="0" borderId="0" xfId="0" applyFont="1" applyAlignment="1">
      <alignment/>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8" fillId="0" borderId="0" xfId="0" applyFont="1" applyAlignment="1">
      <alignment/>
    </xf>
    <xf numFmtId="0" fontId="8" fillId="0" borderId="0" xfId="0" applyFont="1" applyAlignment="1">
      <alignment vertical="center"/>
    </xf>
    <xf numFmtId="0" fontId="6"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applyFill="1" applyAlignment="1">
      <alignment/>
    </xf>
    <xf numFmtId="0" fontId="14" fillId="0" borderId="0" xfId="0" applyFont="1" applyFill="1" applyAlignment="1">
      <alignment horizontal="center"/>
    </xf>
    <xf numFmtId="49" fontId="12" fillId="0" borderId="10"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12" fillId="0" borderId="0" xfId="0" applyFont="1" applyFill="1" applyAlignment="1">
      <alignment horizontal="justify" vertical="center" wrapText="1"/>
    </xf>
    <xf numFmtId="0" fontId="12" fillId="0" borderId="0" xfId="0" applyFont="1" applyFill="1" applyAlignment="1">
      <alignment/>
    </xf>
    <xf numFmtId="0" fontId="9" fillId="0" borderId="0" xfId="0" applyFont="1" applyFill="1" applyAlignment="1">
      <alignment/>
    </xf>
    <xf numFmtId="0" fontId="14" fillId="0" borderId="0" xfId="0" applyFont="1" applyFill="1" applyAlignment="1">
      <alignment horizontal="justify" vertical="center"/>
    </xf>
    <xf numFmtId="0" fontId="16" fillId="0" borderId="0" xfId="0" applyFont="1" applyAlignment="1">
      <alignment/>
    </xf>
    <xf numFmtId="0" fontId="9" fillId="0" borderId="0" xfId="0" applyFont="1" applyAlignment="1">
      <alignment/>
    </xf>
    <xf numFmtId="49" fontId="6" fillId="0" borderId="10" xfId="0" applyNumberFormat="1" applyFont="1" applyBorder="1" applyAlignment="1">
      <alignment horizontal="center" vertical="center"/>
    </xf>
    <xf numFmtId="0" fontId="17" fillId="0" borderId="0" xfId="0" applyFont="1" applyAlignment="1">
      <alignment/>
    </xf>
    <xf numFmtId="14" fontId="10" fillId="0" borderId="10" xfId="0" applyNumberFormat="1" applyFont="1" applyBorder="1" applyAlignment="1">
      <alignment horizontal="center" vertical="center" wrapText="1"/>
    </xf>
    <xf numFmtId="0" fontId="12" fillId="0" borderId="0" xfId="0" applyFont="1" applyAlignment="1">
      <alignment horizontal="justify" vertical="center"/>
    </xf>
    <xf numFmtId="0" fontId="9" fillId="0" borderId="0" xfId="0" applyFont="1" applyAlignment="1">
      <alignment horizontal="justify" vertical="center"/>
    </xf>
    <xf numFmtId="2" fontId="16" fillId="0" borderId="0" xfId="0" applyNumberFormat="1" applyFont="1" applyAlignment="1">
      <alignment/>
    </xf>
    <xf numFmtId="2" fontId="9" fillId="0" borderId="0" xfId="0" applyNumberFormat="1" applyFont="1" applyAlignment="1">
      <alignment/>
    </xf>
    <xf numFmtId="2" fontId="17" fillId="0" borderId="0" xfId="0" applyNumberFormat="1" applyFont="1" applyAlignment="1">
      <alignment/>
    </xf>
    <xf numFmtId="0" fontId="18" fillId="0" borderId="0" xfId="0" applyFont="1" applyAlignment="1">
      <alignment/>
    </xf>
    <xf numFmtId="0" fontId="18" fillId="0" borderId="0" xfId="0" applyFont="1" applyFill="1" applyAlignment="1">
      <alignment/>
    </xf>
    <xf numFmtId="49" fontId="2" fillId="0" borderId="10" xfId="0" applyNumberFormat="1" applyFont="1" applyFill="1" applyBorder="1" applyAlignment="1">
      <alignment horizontal="center" vertical="top"/>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justify" vertical="top" wrapText="1"/>
    </xf>
    <xf numFmtId="0" fontId="2" fillId="0" borderId="10" xfId="0" applyFont="1" applyBorder="1" applyAlignment="1">
      <alignment horizontal="justify" vertical="center"/>
    </xf>
    <xf numFmtId="0" fontId="15" fillId="0" borderId="0" xfId="0" applyFont="1" applyAlignment="1">
      <alignment/>
    </xf>
    <xf numFmtId="0" fontId="15" fillId="0" borderId="10" xfId="0" applyFont="1" applyBorder="1" applyAlignment="1">
      <alignment/>
    </xf>
    <xf numFmtId="0" fontId="3" fillId="0" borderId="10" xfId="0" applyFont="1" applyFill="1" applyBorder="1" applyAlignment="1">
      <alignment horizontal="left" vertical="top" wrapText="1"/>
    </xf>
    <xf numFmtId="0" fontId="6" fillId="0" borderId="10" xfId="0" applyFont="1" applyFill="1" applyBorder="1" applyAlignment="1">
      <alignment horizontal="center"/>
    </xf>
    <xf numFmtId="0" fontId="19"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73" fillId="0" borderId="0" xfId="0" applyFont="1" applyAlignment="1">
      <alignment horizontal="center" vertical="center" wrapText="1"/>
    </xf>
    <xf numFmtId="0" fontId="74" fillId="0" borderId="0" xfId="0" applyFont="1" applyAlignment="1">
      <alignment horizontal="center" vertical="center" wrapText="1"/>
    </xf>
    <xf numFmtId="0" fontId="75" fillId="0" borderId="0" xfId="0" applyFont="1" applyAlignment="1">
      <alignment/>
    </xf>
    <xf numFmtId="0" fontId="19" fillId="0" borderId="0" xfId="0" applyFont="1" applyFill="1" applyAlignment="1">
      <alignment horizontal="center" wrapText="1"/>
    </xf>
    <xf numFmtId="0" fontId="21" fillId="0" borderId="0" xfId="0" applyFont="1" applyFill="1" applyAlignment="1">
      <alignment/>
    </xf>
    <xf numFmtId="0" fontId="2" fillId="0" borderId="11" xfId="0" applyFont="1" applyFill="1" applyBorder="1" applyAlignment="1">
      <alignment vertical="center" wrapText="1"/>
    </xf>
    <xf numFmtId="3" fontId="2" fillId="0" borderId="10" xfId="0" applyNumberFormat="1" applyFont="1" applyFill="1" applyBorder="1" applyAlignment="1">
      <alignment vertical="center"/>
    </xf>
    <xf numFmtId="172" fontId="2" fillId="0" borderId="10" xfId="0" applyNumberFormat="1" applyFont="1" applyFill="1" applyBorder="1" applyAlignment="1">
      <alignment vertical="center" wrapText="1"/>
    </xf>
    <xf numFmtId="0" fontId="2" fillId="0" borderId="10" xfId="0" applyFont="1" applyFill="1" applyBorder="1" applyAlignment="1">
      <alignment horizontal="center" vertical="center"/>
    </xf>
    <xf numFmtId="172" fontId="2" fillId="0" borderId="10" xfId="0" applyNumberFormat="1" applyFont="1" applyFill="1" applyBorder="1" applyAlignment="1">
      <alignment vertical="center"/>
    </xf>
    <xf numFmtId="0" fontId="76" fillId="0" borderId="12" xfId="53" applyFont="1" applyBorder="1" applyAlignment="1">
      <alignment vertical="top" wrapText="1"/>
      <protection/>
    </xf>
    <xf numFmtId="0" fontId="76" fillId="0" borderId="10" xfId="53" applyFont="1" applyBorder="1" applyAlignment="1">
      <alignment horizontal="center" vertical="center" wrapText="1"/>
      <protection/>
    </xf>
    <xf numFmtId="0" fontId="20" fillId="0" borderId="10" xfId="53" applyFont="1" applyFill="1" applyBorder="1" applyAlignment="1">
      <alignment vertical="top" wrapText="1"/>
      <protection/>
    </xf>
    <xf numFmtId="0" fontId="76" fillId="0" borderId="13" xfId="53" applyFont="1" applyBorder="1" applyAlignment="1">
      <alignment horizontal="center" vertical="center"/>
      <protection/>
    </xf>
    <xf numFmtId="0" fontId="2" fillId="32" borderId="10" xfId="0" applyFont="1" applyFill="1" applyBorder="1" applyAlignment="1">
      <alignment horizontal="center" vertical="center" wrapText="1"/>
    </xf>
    <xf numFmtId="0" fontId="3" fillId="32" borderId="10" xfId="0" applyFont="1" applyFill="1" applyBorder="1" applyAlignment="1">
      <alignment horizontal="left" vertical="center" wrapText="1"/>
    </xf>
    <xf numFmtId="172" fontId="3" fillId="32" borderId="10" xfId="0" applyNumberFormat="1" applyFont="1" applyFill="1" applyBorder="1" applyAlignment="1">
      <alignment vertical="center"/>
    </xf>
    <xf numFmtId="0" fontId="2" fillId="32" borderId="10" xfId="0" applyFont="1" applyFill="1" applyBorder="1" applyAlignment="1">
      <alignment horizontal="left" vertical="center" wrapText="1"/>
    </xf>
    <xf numFmtId="172" fontId="2" fillId="32" borderId="10" xfId="0" applyNumberFormat="1" applyFont="1" applyFill="1" applyBorder="1" applyAlignment="1">
      <alignment vertical="center"/>
    </xf>
    <xf numFmtId="0" fontId="2" fillId="32" borderId="10" xfId="0" applyFont="1" applyFill="1" applyBorder="1" applyAlignment="1">
      <alignment horizontal="left" vertical="center" wrapText="1" indent="1"/>
    </xf>
    <xf numFmtId="0" fontId="2" fillId="0" borderId="10" xfId="0" applyFont="1" applyFill="1" applyBorder="1" applyAlignment="1">
      <alignment horizontal="left" vertical="center" wrapText="1" indent="1"/>
    </xf>
    <xf numFmtId="0" fontId="2" fillId="0" borderId="10" xfId="0" applyFont="1" applyFill="1" applyBorder="1" applyAlignment="1">
      <alignment vertical="center" wrapText="1"/>
    </xf>
    <xf numFmtId="0" fontId="2" fillId="32" borderId="10" xfId="0" applyFont="1" applyFill="1" applyBorder="1" applyAlignment="1">
      <alignment vertical="center" wrapText="1"/>
    </xf>
    <xf numFmtId="49" fontId="2" fillId="0" borderId="12" xfId="0" applyNumberFormat="1" applyFont="1" applyFill="1" applyBorder="1" applyAlignment="1">
      <alignment horizontal="center" vertical="top"/>
    </xf>
    <xf numFmtId="0" fontId="77" fillId="0" borderId="11" xfId="0" applyFont="1" applyBorder="1" applyAlignment="1">
      <alignment horizontal="left" vertical="center" wrapText="1"/>
    </xf>
    <xf numFmtId="0" fontId="2" fillId="0" borderId="12"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32" borderId="10" xfId="0" applyFont="1" applyFill="1" applyBorder="1" applyAlignment="1">
      <alignment horizontal="left" vertical="center" wrapText="1"/>
    </xf>
    <xf numFmtId="49" fontId="2" fillId="33" borderId="14" xfId="0" applyNumberFormat="1" applyFont="1" applyFill="1" applyBorder="1" applyAlignment="1">
      <alignment horizontal="justify" vertical="top"/>
    </xf>
    <xf numFmtId="0" fontId="77" fillId="0" borderId="15" xfId="0" applyFont="1" applyBorder="1" applyAlignment="1">
      <alignment horizontal="left" vertical="top" wrapText="1"/>
    </xf>
    <xf numFmtId="0" fontId="75" fillId="0" borderId="16" xfId="0" applyFont="1" applyBorder="1" applyAlignment="1">
      <alignment horizontal="center" wrapText="1"/>
    </xf>
    <xf numFmtId="0" fontId="2" fillId="33" borderId="11" xfId="0" applyFont="1" applyFill="1" applyBorder="1" applyAlignment="1">
      <alignment horizontal="justify" vertical="top" wrapText="1"/>
    </xf>
    <xf numFmtId="0" fontId="2" fillId="0" borderId="11" xfId="0" applyFont="1" applyFill="1" applyBorder="1" applyAlignment="1">
      <alignment horizontal="justify" vertical="top" wrapText="1"/>
    </xf>
    <xf numFmtId="0" fontId="77" fillId="0" borderId="17" xfId="0" applyFont="1" applyBorder="1" applyAlignment="1">
      <alignment wrapText="1"/>
    </xf>
    <xf numFmtId="0" fontId="75" fillId="0" borderId="18" xfId="0" applyFont="1" applyBorder="1" applyAlignment="1">
      <alignment horizontal="center" vertical="top" wrapText="1"/>
    </xf>
    <xf numFmtId="0" fontId="2" fillId="33" borderId="10" xfId="0" applyFont="1" applyFill="1" applyBorder="1" applyAlignment="1">
      <alignment horizontal="justify" vertical="top" wrapText="1"/>
    </xf>
    <xf numFmtId="0" fontId="75" fillId="0" borderId="19" xfId="0" applyFont="1" applyBorder="1" applyAlignment="1">
      <alignment vertical="top" wrapText="1"/>
    </xf>
    <xf numFmtId="0" fontId="75" fillId="0" borderId="18" xfId="0" applyFont="1" applyBorder="1" applyAlignment="1">
      <alignment vertical="top" wrapText="1"/>
    </xf>
    <xf numFmtId="0" fontId="75" fillId="0" borderId="20" xfId="0" applyFont="1" applyBorder="1" applyAlignment="1">
      <alignment vertical="top" wrapText="1"/>
    </xf>
    <xf numFmtId="0" fontId="15" fillId="0" borderId="12" xfId="0" applyFont="1" applyBorder="1" applyAlignment="1">
      <alignment/>
    </xf>
    <xf numFmtId="49" fontId="2" fillId="0" borderId="11" xfId="0" applyNumberFormat="1" applyFont="1" applyFill="1" applyBorder="1" applyAlignment="1">
      <alignment horizontal="center" vertical="top"/>
    </xf>
    <xf numFmtId="49" fontId="2" fillId="0" borderId="21" xfId="0" applyNumberFormat="1" applyFont="1" applyFill="1" applyBorder="1" applyAlignment="1">
      <alignment horizontal="center" vertical="top"/>
    </xf>
    <xf numFmtId="0" fontId="75" fillId="0" borderId="10" xfId="0" applyFont="1" applyBorder="1" applyAlignment="1">
      <alignment vertical="top" wrapText="1"/>
    </xf>
    <xf numFmtId="0" fontId="75" fillId="0" borderId="10" xfId="0" applyFont="1" applyBorder="1" applyAlignment="1">
      <alignment horizontal="center" vertical="top" wrapText="1"/>
    </xf>
    <xf numFmtId="0" fontId="2" fillId="33" borderId="13" xfId="0" applyFont="1" applyFill="1" applyBorder="1" applyAlignment="1">
      <alignment horizontal="justify" vertical="top" wrapText="1"/>
    </xf>
    <xf numFmtId="0" fontId="78" fillId="0" borderId="10" xfId="0" applyFont="1" applyFill="1" applyBorder="1" applyAlignment="1">
      <alignment horizontal="justify" vertical="top" wrapText="1"/>
    </xf>
    <xf numFmtId="0" fontId="2" fillId="0" borderId="10" xfId="0" applyFont="1" applyBorder="1" applyAlignment="1">
      <alignment vertical="top" wrapText="1"/>
    </xf>
    <xf numFmtId="0" fontId="77" fillId="0" borderId="16" xfId="0" applyFont="1" applyBorder="1" applyAlignment="1">
      <alignment wrapText="1"/>
    </xf>
    <xf numFmtId="0" fontId="75" fillId="0" borderId="16" xfId="0" applyFont="1" applyBorder="1" applyAlignment="1">
      <alignment horizontal="center" vertical="top" wrapText="1"/>
    </xf>
    <xf numFmtId="0" fontId="75" fillId="0" borderId="16" xfId="0" applyFont="1" applyBorder="1" applyAlignment="1">
      <alignment vertical="top" wrapText="1"/>
    </xf>
    <xf numFmtId="0" fontId="2" fillId="0" borderId="16" xfId="0" applyFont="1" applyBorder="1" applyAlignment="1">
      <alignment vertical="top" wrapText="1"/>
    </xf>
    <xf numFmtId="0" fontId="2" fillId="0" borderId="19" xfId="0" applyFont="1" applyBorder="1" applyAlignment="1">
      <alignment horizontal="center" vertical="top" wrapText="1"/>
    </xf>
    <xf numFmtId="0" fontId="2" fillId="33" borderId="12" xfId="0" applyFont="1" applyFill="1" applyBorder="1" applyAlignment="1">
      <alignment horizontal="justify" vertical="top" wrapText="1"/>
    </xf>
    <xf numFmtId="0" fontId="2" fillId="0" borderId="12" xfId="0" applyFont="1" applyFill="1" applyBorder="1" applyAlignment="1">
      <alignment horizontal="justify" vertical="top" wrapText="1"/>
    </xf>
    <xf numFmtId="0" fontId="2" fillId="0" borderId="12" xfId="0" applyNumberFormat="1" applyFont="1" applyFill="1" applyBorder="1" applyAlignment="1">
      <alignment horizontal="justify" vertical="top" wrapText="1"/>
    </xf>
    <xf numFmtId="0" fontId="2" fillId="0" borderId="12" xfId="0" applyFont="1" applyBorder="1" applyAlignment="1">
      <alignment horizontal="justify" vertical="center"/>
    </xf>
    <xf numFmtId="0" fontId="75" fillId="0" borderId="22" xfId="0" applyFont="1" applyBorder="1" applyAlignment="1">
      <alignment horizontal="center" vertical="top" wrapText="1"/>
    </xf>
    <xf numFmtId="0" fontId="75" fillId="0" borderId="23" xfId="0" applyFont="1" applyBorder="1" applyAlignment="1">
      <alignment horizontal="center" vertical="top" wrapText="1"/>
    </xf>
    <xf numFmtId="49" fontId="2" fillId="33" borderId="10" xfId="0" applyNumberFormat="1" applyFont="1" applyFill="1" applyBorder="1" applyAlignment="1">
      <alignment horizontal="justify" vertical="top"/>
    </xf>
    <xf numFmtId="0" fontId="79" fillId="0" borderId="10" xfId="0" applyFont="1" applyBorder="1" applyAlignment="1">
      <alignment horizontal="justify" vertical="center"/>
    </xf>
    <xf numFmtId="0" fontId="79" fillId="0" borderId="10" xfId="0" applyFont="1" applyBorder="1" applyAlignment="1">
      <alignment/>
    </xf>
    <xf numFmtId="0" fontId="15" fillId="0" borderId="10" xfId="0" applyFont="1" applyFill="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Fill="1" applyBorder="1" applyAlignment="1">
      <alignment horizontal="justify" vertical="center"/>
    </xf>
    <xf numFmtId="0" fontId="13" fillId="0" borderId="10" xfId="0" applyFont="1" applyBorder="1" applyAlignment="1">
      <alignment/>
    </xf>
    <xf numFmtId="49" fontId="23" fillId="0" borderId="10" xfId="0" applyNumberFormat="1" applyFont="1" applyBorder="1" applyAlignment="1">
      <alignment horizontal="center" vertical="center"/>
    </xf>
    <xf numFmtId="49" fontId="24" fillId="0" borderId="10" xfId="0" applyNumberFormat="1" applyFont="1" applyFill="1" applyBorder="1" applyAlignment="1">
      <alignment horizontal="center" vertical="center"/>
    </xf>
    <xf numFmtId="49" fontId="80" fillId="0" borderId="10" xfId="0" applyNumberFormat="1" applyFont="1" applyBorder="1" applyAlignment="1">
      <alignment vertical="center"/>
    </xf>
    <xf numFmtId="0" fontId="81" fillId="0" borderId="10" xfId="0" applyFont="1" applyBorder="1" applyAlignment="1">
      <alignment vertical="top" wrapText="1"/>
    </xf>
    <xf numFmtId="0" fontId="24" fillId="0" borderId="10" xfId="0" applyFont="1" applyFill="1" applyBorder="1" applyAlignment="1">
      <alignment horizontal="center"/>
    </xf>
    <xf numFmtId="2" fontId="23" fillId="0" borderId="10" xfId="0" applyNumberFormat="1" applyFont="1" applyFill="1" applyBorder="1" applyAlignment="1">
      <alignment horizontal="center" vertical="center" wrapText="1"/>
    </xf>
    <xf numFmtId="0" fontId="82" fillId="0" borderId="10" xfId="0" applyFont="1" applyFill="1" applyBorder="1" applyAlignment="1">
      <alignment horizontal="center"/>
    </xf>
    <xf numFmtId="49" fontId="23" fillId="0" borderId="10" xfId="0" applyNumberFormat="1" applyFont="1" applyFill="1" applyBorder="1" applyAlignment="1">
      <alignment horizontal="center" vertical="center"/>
    </xf>
    <xf numFmtId="0" fontId="23" fillId="0" borderId="10" xfId="0" applyFont="1" applyBorder="1" applyAlignment="1">
      <alignment horizontal="center" vertical="center" wrapText="1"/>
    </xf>
    <xf numFmtId="178" fontId="23" fillId="0" borderId="10" xfId="0" applyNumberFormat="1" applyFont="1" applyFill="1" applyBorder="1" applyAlignment="1">
      <alignment horizontal="center" vertical="center" wrapText="1"/>
    </xf>
    <xf numFmtId="178" fontId="83" fillId="0" borderId="10" xfId="0" applyNumberFormat="1" applyFont="1" applyFill="1" applyBorder="1" applyAlignment="1">
      <alignment horizontal="center" vertical="center" wrapText="1"/>
    </xf>
    <xf numFmtId="0" fontId="23" fillId="0" borderId="10" xfId="0" applyFont="1" applyBorder="1" applyAlignment="1">
      <alignment horizontal="justify" vertical="center" wrapText="1"/>
    </xf>
    <xf numFmtId="0" fontId="3" fillId="0" borderId="10" xfId="0" applyFont="1" applyFill="1" applyBorder="1" applyAlignment="1">
      <alignment horizontal="center"/>
    </xf>
    <xf numFmtId="2" fontId="2" fillId="0" borderId="10" xfId="0" applyNumberFormat="1" applyFont="1" applyFill="1" applyBorder="1" applyAlignment="1">
      <alignment horizontal="center" vertical="center" wrapText="1"/>
    </xf>
    <xf numFmtId="0" fontId="23" fillId="0" borderId="10" xfId="0" applyFont="1" applyBorder="1" applyAlignment="1">
      <alignment horizontal="justify" vertical="top" wrapText="1"/>
    </xf>
    <xf numFmtId="0" fontId="2" fillId="0" borderId="10" xfId="0" applyFont="1" applyBorder="1" applyAlignment="1">
      <alignment horizontal="center" vertical="center" wrapText="1"/>
    </xf>
    <xf numFmtId="49" fontId="80" fillId="0" borderId="12" xfId="0" applyNumberFormat="1" applyFont="1" applyBorder="1" applyAlignment="1">
      <alignment vertical="center"/>
    </xf>
    <xf numFmtId="49" fontId="23" fillId="0" borderId="12" xfId="0" applyNumberFormat="1" applyFont="1" applyFill="1" applyBorder="1" applyAlignment="1">
      <alignment horizontal="center" vertical="center"/>
    </xf>
    <xf numFmtId="0" fontId="23" fillId="0" borderId="12" xfId="0" applyFont="1" applyBorder="1" applyAlignment="1">
      <alignment vertical="center" wrapText="1"/>
    </xf>
    <xf numFmtId="0" fontId="2" fillId="0" borderId="12" xfId="0" applyFont="1" applyBorder="1" applyAlignment="1">
      <alignment horizontal="center" vertical="center" wrapText="1"/>
    </xf>
    <xf numFmtId="2" fontId="2" fillId="0" borderId="12" xfId="0" applyNumberFormat="1" applyFont="1" applyFill="1" applyBorder="1" applyAlignment="1">
      <alignment horizontal="center" vertical="center" wrapText="1"/>
    </xf>
    <xf numFmtId="178" fontId="23" fillId="0" borderId="12" xfId="0" applyNumberFormat="1" applyFont="1" applyFill="1" applyBorder="1" applyAlignment="1">
      <alignment horizontal="center" vertical="center" wrapText="1"/>
    </xf>
    <xf numFmtId="178" fontId="83" fillId="0" borderId="12" xfId="0" applyNumberFormat="1" applyFont="1" applyFill="1" applyBorder="1" applyAlignment="1">
      <alignment horizontal="center" vertical="center" wrapText="1"/>
    </xf>
    <xf numFmtId="3" fontId="2" fillId="32" borderId="10" xfId="0" applyNumberFormat="1" applyFont="1" applyFill="1" applyBorder="1" applyAlignment="1">
      <alignment vertical="center"/>
    </xf>
    <xf numFmtId="0" fontId="75" fillId="32" borderId="10" xfId="0" applyFont="1" applyFill="1" applyBorder="1" applyAlignment="1">
      <alignment/>
    </xf>
    <xf numFmtId="0" fontId="19" fillId="0" borderId="0" xfId="0" applyFont="1" applyFill="1" applyAlignment="1">
      <alignment horizontal="center"/>
    </xf>
    <xf numFmtId="0" fontId="3" fillId="0" borderId="0" xfId="0" applyFont="1" applyFill="1" applyAlignment="1">
      <alignment/>
    </xf>
    <xf numFmtId="0" fontId="63" fillId="0" borderId="0" xfId="0" applyFont="1" applyAlignment="1">
      <alignment/>
    </xf>
    <xf numFmtId="0" fontId="3" fillId="0" borderId="0" xfId="0" applyFont="1" applyFill="1" applyAlignment="1">
      <alignment/>
    </xf>
    <xf numFmtId="0" fontId="74" fillId="0" borderId="0" xfId="0" applyFont="1" applyAlignment="1">
      <alignment/>
    </xf>
    <xf numFmtId="0" fontId="19" fillId="0" borderId="0" xfId="0" applyFont="1" applyFill="1" applyAlignment="1">
      <alignment/>
    </xf>
    <xf numFmtId="49" fontId="23" fillId="0" borderId="10" xfId="0" applyNumberFormat="1" applyFont="1" applyFill="1" applyBorder="1" applyAlignment="1">
      <alignment horizontal="center" vertical="top"/>
    </xf>
    <xf numFmtId="0" fontId="25" fillId="0" borderId="10" xfId="53" applyFont="1" applyFill="1" applyBorder="1" applyAlignment="1">
      <alignment vertical="top" wrapText="1"/>
      <protection/>
    </xf>
    <xf numFmtId="0" fontId="23" fillId="0" borderId="10" xfId="0" applyFont="1" applyFill="1" applyBorder="1" applyAlignment="1">
      <alignment horizontal="left" vertical="top" wrapText="1"/>
    </xf>
    <xf numFmtId="0" fontId="23" fillId="0" borderId="10" xfId="0" applyFont="1" applyFill="1" applyBorder="1" applyAlignment="1">
      <alignment horizontal="center" vertical="top"/>
    </xf>
    <xf numFmtId="49" fontId="23" fillId="0" borderId="10" xfId="0" applyNumberFormat="1" applyFont="1" applyFill="1" applyBorder="1" applyAlignment="1">
      <alignment horizontal="center" vertical="top" wrapText="1"/>
    </xf>
    <xf numFmtId="172" fontId="23" fillId="0" borderId="10" xfId="0" applyNumberFormat="1" applyFont="1" applyFill="1" applyBorder="1" applyAlignment="1">
      <alignment vertical="top"/>
    </xf>
    <xf numFmtId="172" fontId="23" fillId="0" borderId="10" xfId="0" applyNumberFormat="1" applyFont="1" applyFill="1" applyBorder="1" applyAlignment="1">
      <alignment horizontal="center" vertical="top"/>
    </xf>
    <xf numFmtId="0" fontId="23" fillId="0" borderId="10" xfId="0" applyFont="1" applyFill="1" applyBorder="1" applyAlignment="1">
      <alignment vertical="top" wrapText="1"/>
    </xf>
    <xf numFmtId="0" fontId="23" fillId="0" borderId="10" xfId="0" applyFont="1" applyFill="1" applyBorder="1" applyAlignment="1">
      <alignment horizontal="center" vertical="center" wrapText="1"/>
    </xf>
    <xf numFmtId="172" fontId="23"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vertical="top" wrapText="1"/>
    </xf>
    <xf numFmtId="172" fontId="21" fillId="0" borderId="10" xfId="0" applyNumberFormat="1" applyFont="1" applyFill="1" applyBorder="1" applyAlignment="1">
      <alignment horizontal="center" vertical="center" wrapText="1"/>
    </xf>
    <xf numFmtId="178" fontId="21" fillId="0" borderId="10"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84" fillId="0" borderId="11" xfId="0" applyFont="1" applyBorder="1" applyAlignment="1">
      <alignment horizontal="left" vertical="center" wrapText="1"/>
    </xf>
    <xf numFmtId="49" fontId="21" fillId="0" borderId="10" xfId="0" applyNumberFormat="1" applyFont="1" applyFill="1" applyBorder="1" applyAlignment="1">
      <alignment horizontal="center" vertical="top"/>
    </xf>
    <xf numFmtId="0" fontId="21" fillId="0" borderId="10" xfId="0" applyFont="1" applyFill="1" applyBorder="1" applyAlignment="1">
      <alignment horizontal="center" vertical="top"/>
    </xf>
    <xf numFmtId="172" fontId="21" fillId="0" borderId="10" xfId="0" applyNumberFormat="1" applyFont="1" applyFill="1" applyBorder="1" applyAlignment="1">
      <alignment horizontal="center" vertical="top"/>
    </xf>
    <xf numFmtId="49" fontId="21" fillId="0" borderId="10" xfId="0" applyNumberFormat="1" applyFont="1" applyFill="1" applyBorder="1" applyAlignment="1">
      <alignment horizontal="center" vertical="top" wrapText="1"/>
    </xf>
    <xf numFmtId="172" fontId="21" fillId="0" borderId="10" xfId="0" applyNumberFormat="1" applyFont="1" applyFill="1" applyBorder="1" applyAlignment="1">
      <alignment horizontal="right" vertical="top"/>
    </xf>
    <xf numFmtId="0" fontId="21" fillId="0" borderId="0" xfId="0" applyFont="1" applyFill="1" applyBorder="1" applyAlignment="1">
      <alignment horizontal="left" vertical="top" wrapText="1"/>
    </xf>
    <xf numFmtId="49" fontId="21" fillId="0" borderId="24" xfId="0" applyNumberFormat="1" applyFont="1" applyFill="1" applyBorder="1" applyAlignment="1">
      <alignment horizontal="center" vertical="top"/>
    </xf>
    <xf numFmtId="0" fontId="26" fillId="0" borderId="10" xfId="0" applyFont="1" applyFill="1" applyBorder="1" applyAlignment="1">
      <alignment horizontal="left" vertical="top" wrapText="1"/>
    </xf>
    <xf numFmtId="0" fontId="21" fillId="0" borderId="25" xfId="0" applyFont="1" applyFill="1" applyBorder="1" applyAlignment="1">
      <alignment horizontal="left" vertical="top" wrapText="1"/>
    </xf>
    <xf numFmtId="0" fontId="21" fillId="0" borderId="10" xfId="0" applyFont="1" applyFill="1" applyBorder="1" applyAlignment="1">
      <alignment horizontal="left" vertical="top" wrapText="1"/>
    </xf>
    <xf numFmtId="172" fontId="21" fillId="0" borderId="10" xfId="0" applyNumberFormat="1" applyFont="1" applyFill="1" applyBorder="1" applyAlignment="1">
      <alignment vertical="top"/>
    </xf>
    <xf numFmtId="49" fontId="21" fillId="0" borderId="12" xfId="0" applyNumberFormat="1" applyFont="1" applyFill="1" applyBorder="1" applyAlignment="1">
      <alignment horizontal="center" vertical="top"/>
    </xf>
    <xf numFmtId="0" fontId="21" fillId="0" borderId="26" xfId="0" applyFont="1" applyFill="1" applyBorder="1" applyAlignment="1">
      <alignment horizontal="left" vertical="top" wrapText="1"/>
    </xf>
    <xf numFmtId="0" fontId="21" fillId="0" borderId="27" xfId="0" applyFont="1" applyFill="1" applyBorder="1" applyAlignment="1">
      <alignment horizontal="left" vertical="top" wrapText="1"/>
    </xf>
    <xf numFmtId="0" fontId="84" fillId="0" borderId="10" xfId="0" applyFont="1" applyBorder="1" applyAlignment="1">
      <alignment horizontal="left" vertical="center" wrapText="1"/>
    </xf>
    <xf numFmtId="0" fontId="21" fillId="0" borderId="28" xfId="0" applyFont="1" applyFill="1" applyBorder="1" applyAlignment="1">
      <alignment horizontal="left" vertical="center" wrapText="1"/>
    </xf>
    <xf numFmtId="0" fontId="26" fillId="0" borderId="10" xfId="53" applyFont="1" applyFill="1" applyBorder="1" applyAlignment="1">
      <alignment vertical="top" wrapText="1"/>
      <protection/>
    </xf>
    <xf numFmtId="0" fontId="19" fillId="0" borderId="0" xfId="0" applyFont="1" applyFill="1" applyAlignment="1">
      <alignment horizontal="center"/>
    </xf>
    <xf numFmtId="0" fontId="19" fillId="0" borderId="0" xfId="0" applyFont="1" applyFill="1" applyAlignment="1">
      <alignment horizontal="left" wrapText="1"/>
    </xf>
    <xf numFmtId="0" fontId="19" fillId="0" borderId="0" xfId="0" applyFont="1" applyFill="1" applyAlignment="1">
      <alignment horizontal="center" vertical="center" wrapText="1"/>
    </xf>
    <xf numFmtId="0" fontId="21" fillId="0" borderId="29"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11" xfId="0" applyFont="1" applyFill="1" applyBorder="1" applyAlignment="1">
      <alignment horizontal="left" vertical="top" wrapText="1"/>
    </xf>
    <xf numFmtId="0" fontId="74" fillId="0" borderId="0" xfId="0" applyFont="1" applyAlignment="1">
      <alignment/>
    </xf>
    <xf numFmtId="0" fontId="73" fillId="0" borderId="0" xfId="0" applyFont="1" applyAlignment="1">
      <alignment horizontal="center"/>
    </xf>
    <xf numFmtId="0" fontId="52" fillId="0" borderId="10" xfId="0" applyFont="1" applyFill="1" applyBorder="1" applyAlignment="1">
      <alignment horizontal="center" vertical="center" wrapText="1"/>
    </xf>
    <xf numFmtId="0" fontId="84" fillId="0" borderId="12" xfId="0" applyFont="1" applyBorder="1" applyAlignment="1">
      <alignment horizontal="left" vertical="center" wrapText="1"/>
    </xf>
    <xf numFmtId="0" fontId="84" fillId="0" borderId="11" xfId="0" applyFont="1" applyBorder="1" applyAlignment="1">
      <alignment horizontal="left" vertical="center" wrapText="1"/>
    </xf>
    <xf numFmtId="0" fontId="21" fillId="0" borderId="12" xfId="0" applyFont="1" applyFill="1" applyBorder="1" applyAlignment="1">
      <alignment horizontal="center" vertical="center" wrapText="1"/>
    </xf>
    <xf numFmtId="0" fontId="21" fillId="0" borderId="11" xfId="0" applyFont="1" applyFill="1" applyBorder="1" applyAlignment="1">
      <alignment horizontal="center" vertical="center" wrapText="1"/>
    </xf>
    <xf numFmtId="49" fontId="21" fillId="0" borderId="14" xfId="0" applyNumberFormat="1" applyFont="1" applyFill="1" applyBorder="1" applyAlignment="1">
      <alignment horizontal="center" vertical="top"/>
    </xf>
    <xf numFmtId="49" fontId="21" fillId="0" borderId="0" xfId="0" applyNumberFormat="1" applyFont="1" applyFill="1" applyBorder="1" applyAlignment="1">
      <alignment horizontal="center" vertical="top"/>
    </xf>
    <xf numFmtId="49" fontId="21" fillId="0" borderId="28" xfId="0" applyNumberFormat="1" applyFont="1" applyFill="1" applyBorder="1" applyAlignment="1">
      <alignment horizontal="center" vertical="top"/>
    </xf>
    <xf numFmtId="49" fontId="21" fillId="0" borderId="31" xfId="0" applyNumberFormat="1" applyFont="1" applyFill="1" applyBorder="1" applyAlignment="1">
      <alignment horizontal="center" vertical="top"/>
    </xf>
    <xf numFmtId="0" fontId="21" fillId="0" borderId="12"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11" xfId="0" applyFont="1" applyFill="1" applyBorder="1" applyAlignment="1">
      <alignment horizontal="left" vertical="center" wrapText="1"/>
    </xf>
    <xf numFmtId="49" fontId="21" fillId="0" borderId="32" xfId="0" applyNumberFormat="1" applyFont="1" applyFill="1" applyBorder="1" applyAlignment="1">
      <alignment horizontal="center" vertical="top"/>
    </xf>
    <xf numFmtId="49" fontId="21" fillId="0" borderId="33" xfId="0" applyNumberFormat="1" applyFont="1" applyFill="1" applyBorder="1" applyAlignment="1">
      <alignment horizontal="center" vertical="top"/>
    </xf>
    <xf numFmtId="0" fontId="23" fillId="0" borderId="12"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81" fillId="0" borderId="12" xfId="0" applyFont="1" applyBorder="1" applyAlignment="1">
      <alignment horizontal="left" vertical="center" wrapText="1"/>
    </xf>
    <xf numFmtId="0" fontId="81" fillId="0" borderId="11" xfId="0" applyFont="1" applyBorder="1" applyAlignment="1">
      <alignment horizontal="left" vertical="center" wrapText="1"/>
    </xf>
    <xf numFmtId="0" fontId="73" fillId="0" borderId="0" xfId="0" applyFont="1" applyAlignment="1">
      <alignment horizontal="center" vertical="center" wrapText="1"/>
    </xf>
    <xf numFmtId="0" fontId="74" fillId="0" borderId="0" xfId="0" applyFont="1" applyAlignment="1">
      <alignment horizontal="center" vertical="center" wrapText="1"/>
    </xf>
    <xf numFmtId="0" fontId="84" fillId="0" borderId="0" xfId="0" applyFont="1" applyAlignment="1">
      <alignment horizontal="center" vertical="center" wrapText="1"/>
    </xf>
    <xf numFmtId="0" fontId="2" fillId="32" borderId="29"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32" borderId="21" xfId="0" applyFont="1" applyFill="1" applyBorder="1" applyAlignment="1">
      <alignment horizontal="center" vertical="center" wrapText="1"/>
    </xf>
    <xf numFmtId="0" fontId="2" fillId="32" borderId="11" xfId="0" applyFont="1" applyFill="1" applyBorder="1" applyAlignment="1">
      <alignment horizontal="center" vertical="center" wrapText="1"/>
    </xf>
    <xf numFmtId="49" fontId="2" fillId="32" borderId="10" xfId="0" applyNumberFormat="1" applyFont="1" applyFill="1" applyBorder="1" applyAlignment="1">
      <alignment horizontal="center" vertical="center"/>
    </xf>
    <xf numFmtId="0" fontId="2" fillId="32" borderId="10" xfId="0" applyFont="1" applyFill="1" applyBorder="1" applyAlignment="1">
      <alignment horizontal="center" vertical="center"/>
    </xf>
    <xf numFmtId="0" fontId="2" fillId="32" borderId="10" xfId="0" applyFont="1" applyFill="1" applyBorder="1" applyAlignment="1">
      <alignment horizontal="left" vertical="center" wrapText="1"/>
    </xf>
    <xf numFmtId="0" fontId="2" fillId="32" borderId="10" xfId="0" applyFont="1" applyFill="1" applyBorder="1" applyAlignment="1">
      <alignment horizontal="center" vertical="center" wrapText="1"/>
    </xf>
    <xf numFmtId="0" fontId="15" fillId="32" borderId="10" xfId="0" applyFont="1" applyFill="1" applyBorder="1" applyAlignment="1">
      <alignment horizontal="center" vertical="center" wrapText="1"/>
    </xf>
    <xf numFmtId="0" fontId="3" fillId="32" borderId="10" xfId="0" applyFont="1" applyFill="1" applyBorder="1" applyAlignment="1">
      <alignment horizontal="left" vertical="center" wrapText="1"/>
    </xf>
    <xf numFmtId="0" fontId="3" fillId="0" borderId="0" xfId="0" applyFont="1" applyFill="1" applyAlignment="1">
      <alignment horizontal="center"/>
    </xf>
    <xf numFmtId="0" fontId="15" fillId="0" borderId="0" xfId="0" applyFont="1" applyFill="1" applyAlignment="1">
      <alignment/>
    </xf>
    <xf numFmtId="0" fontId="12" fillId="0" borderId="29" xfId="0" applyFont="1" applyFill="1" applyBorder="1" applyAlignment="1">
      <alignment horizontal="center" vertical="justify" wrapText="1"/>
    </xf>
    <xf numFmtId="0" fontId="12" fillId="0" borderId="30" xfId="0" applyFont="1" applyFill="1" applyBorder="1" applyAlignment="1">
      <alignment horizontal="center" vertical="justify" wrapText="1"/>
    </xf>
    <xf numFmtId="0" fontId="12" fillId="0" borderId="13" xfId="0" applyFont="1" applyFill="1" applyBorder="1" applyAlignment="1">
      <alignment horizontal="center" vertical="justify" wrapText="1"/>
    </xf>
    <xf numFmtId="0" fontId="12"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7" fillId="0" borderId="12" xfId="0" applyFont="1" applyBorder="1" applyAlignment="1">
      <alignment horizontal="left" vertical="center" wrapText="1"/>
    </xf>
    <xf numFmtId="0" fontId="77" fillId="0" borderId="11" xfId="0" applyFont="1" applyBorder="1" applyAlignment="1">
      <alignment horizontal="left" vertical="center" wrapText="1"/>
    </xf>
    <xf numFmtId="49" fontId="2" fillId="33" borderId="10" xfId="0" applyNumberFormat="1" applyFont="1" applyFill="1" applyBorder="1" applyAlignment="1">
      <alignment horizontal="justify" vertical="top"/>
    </xf>
    <xf numFmtId="0" fontId="79" fillId="0" borderId="10" xfId="0" applyFont="1" applyBorder="1" applyAlignment="1">
      <alignment/>
    </xf>
    <xf numFmtId="0" fontId="15" fillId="0" borderId="10" xfId="0" applyFont="1" applyBorder="1" applyAlignment="1">
      <alignment vertical="top"/>
    </xf>
    <xf numFmtId="0" fontId="2" fillId="0" borderId="10" xfId="0" applyFont="1" applyBorder="1" applyAlignment="1">
      <alignment horizontal="justify" vertical="center"/>
    </xf>
    <xf numFmtId="0" fontId="79" fillId="0" borderId="10" xfId="0" applyFont="1" applyBorder="1" applyAlignment="1">
      <alignment horizontal="justify" vertical="center"/>
    </xf>
    <xf numFmtId="0" fontId="12" fillId="0" borderId="10" xfId="0" applyFont="1" applyBorder="1" applyAlignment="1">
      <alignment horizontal="justify" vertical="center" wrapText="1"/>
    </xf>
    <xf numFmtId="49" fontId="2" fillId="0" borderId="12"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2" fillId="0" borderId="12" xfId="0" applyFont="1" applyFill="1" applyBorder="1" applyAlignment="1">
      <alignment horizontal="left" vertical="top" wrapText="1"/>
    </xf>
    <xf numFmtId="0" fontId="2" fillId="0" borderId="11" xfId="0" applyFont="1" applyFill="1" applyBorder="1" applyAlignment="1">
      <alignment horizontal="left" vertical="top" wrapText="1"/>
    </xf>
    <xf numFmtId="49" fontId="76" fillId="0" borderId="10" xfId="53" applyNumberFormat="1" applyFont="1" applyBorder="1" applyAlignment="1">
      <alignment horizontal="center" vertical="center"/>
      <protection/>
    </xf>
    <xf numFmtId="0" fontId="76" fillId="0" borderId="10" xfId="53" applyFont="1" applyBorder="1" applyAlignment="1">
      <alignment horizontal="center" vertical="center"/>
      <protection/>
    </xf>
    <xf numFmtId="0" fontId="20" fillId="0" borderId="10" xfId="53" applyFont="1" applyFill="1" applyBorder="1" applyAlignment="1">
      <alignment horizontal="left" vertical="top" wrapText="1"/>
      <protection/>
    </xf>
    <xf numFmtId="0" fontId="20" fillId="0" borderId="29" xfId="53" applyFont="1" applyFill="1" applyBorder="1" applyAlignment="1">
      <alignment horizontal="left" vertical="top" wrapText="1"/>
      <protection/>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79" fillId="0" borderId="10" xfId="0" applyFont="1" applyBorder="1" applyAlignment="1">
      <alignment horizontal="center" vertical="center" wrapText="1"/>
    </xf>
    <xf numFmtId="0" fontId="19" fillId="0" borderId="0" xfId="0" applyFont="1" applyFill="1" applyAlignment="1">
      <alignment horizontal="center" wrapText="1"/>
    </xf>
    <xf numFmtId="0" fontId="21" fillId="0" borderId="0" xfId="0" applyFont="1" applyFill="1" applyAlignment="1">
      <alignment/>
    </xf>
    <xf numFmtId="0" fontId="21" fillId="0" borderId="0" xfId="0" applyFont="1" applyFill="1" applyAlignment="1">
      <alignment horizontal="center"/>
    </xf>
    <xf numFmtId="0" fontId="12" fillId="0" borderId="10" xfId="0" applyFont="1" applyFill="1" applyBorder="1" applyAlignment="1">
      <alignment/>
    </xf>
    <xf numFmtId="0" fontId="24" fillId="0" borderId="10" xfId="0" applyFont="1" applyBorder="1" applyAlignment="1">
      <alignment horizontal="center" vertical="center" wrapText="1"/>
    </xf>
    <xf numFmtId="0" fontId="9" fillId="0" borderId="21" xfId="0" applyFont="1" applyBorder="1" applyAlignment="1">
      <alignment/>
    </xf>
    <xf numFmtId="0" fontId="9" fillId="0" borderId="11" xfId="0" applyFont="1" applyBorder="1" applyAlignment="1">
      <alignment/>
    </xf>
    <xf numFmtId="0" fontId="12" fillId="0" borderId="2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7" fillId="0" borderId="29" xfId="0" applyFont="1" applyFill="1" applyBorder="1" applyAlignment="1">
      <alignment horizontal="center"/>
    </xf>
    <xf numFmtId="0" fontId="7" fillId="0" borderId="30" xfId="0" applyFont="1" applyFill="1" applyBorder="1" applyAlignment="1">
      <alignment horizontal="center"/>
    </xf>
    <xf numFmtId="0" fontId="7" fillId="0" borderId="13" xfId="0" applyFont="1" applyFill="1" applyBorder="1" applyAlignment="1">
      <alignment horizontal="center"/>
    </xf>
    <xf numFmtId="0" fontId="3" fillId="0" borderId="0" xfId="0" applyFont="1" applyFill="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Q28"/>
  <sheetViews>
    <sheetView tabSelected="1" zoomScale="70" zoomScaleNormal="70" zoomScalePageLayoutView="0" workbookViewId="0" topLeftCell="E1">
      <selection activeCell="F33" sqref="F33"/>
    </sheetView>
  </sheetViews>
  <sheetFormatPr defaultColWidth="9.140625" defaultRowHeight="15"/>
  <cols>
    <col min="1" max="5" width="3.28125" style="140" customWidth="1"/>
    <col min="6" max="6" width="48.8515625" style="140" customWidth="1"/>
    <col min="7" max="7" width="64.421875" style="140" customWidth="1"/>
    <col min="8" max="8" width="8.00390625" style="140" customWidth="1"/>
    <col min="9" max="9" width="8.57421875" style="140" customWidth="1"/>
    <col min="10" max="10" width="11.140625" style="140" customWidth="1"/>
    <col min="11" max="11" width="18.57421875" style="140" customWidth="1"/>
    <col min="12" max="12" width="9.140625" style="140" customWidth="1"/>
    <col min="13" max="13" width="15.57421875" style="140" customWidth="1"/>
    <col min="14" max="14" width="13.8515625" style="140" customWidth="1"/>
    <col min="15" max="15" width="13.140625" style="140" customWidth="1"/>
    <col min="16" max="16" width="15.7109375" style="140" customWidth="1"/>
    <col min="17" max="17" width="22.7109375" style="140" customWidth="1"/>
    <col min="18" max="16384" width="9.140625" style="140" customWidth="1"/>
  </cols>
  <sheetData>
    <row r="1" spans="1:17" ht="13.5" customHeight="1">
      <c r="A1" s="139"/>
      <c r="B1" s="139"/>
      <c r="C1" s="139"/>
      <c r="D1" s="139"/>
      <c r="E1" s="139"/>
      <c r="F1" s="139"/>
      <c r="G1" s="139"/>
      <c r="H1" s="139"/>
      <c r="I1" s="139"/>
      <c r="J1" s="139"/>
      <c r="K1" s="139"/>
      <c r="L1" s="139"/>
      <c r="M1" s="139"/>
      <c r="O1" s="178" t="s">
        <v>45</v>
      </c>
      <c r="P1" s="178"/>
      <c r="Q1" s="178"/>
    </row>
    <row r="2" spans="1:17" ht="46.5" customHeight="1">
      <c r="A2" s="139"/>
      <c r="B2" s="139"/>
      <c r="C2" s="139"/>
      <c r="D2" s="139"/>
      <c r="E2" s="139"/>
      <c r="F2" s="139"/>
      <c r="G2" s="139"/>
      <c r="H2" s="139"/>
      <c r="I2" s="139"/>
      <c r="J2" s="139"/>
      <c r="K2" s="139"/>
      <c r="L2" s="139"/>
      <c r="M2" s="139"/>
      <c r="O2" s="180" t="s">
        <v>257</v>
      </c>
      <c r="P2" s="180"/>
      <c r="Q2" s="180"/>
    </row>
    <row r="3" spans="1:17" ht="18" customHeight="1">
      <c r="A3" s="139"/>
      <c r="B3" s="139"/>
      <c r="C3" s="139"/>
      <c r="D3" s="139"/>
      <c r="E3" s="139"/>
      <c r="F3" s="139"/>
      <c r="G3" s="139"/>
      <c r="H3" s="139"/>
      <c r="I3" s="139"/>
      <c r="J3" s="139"/>
      <c r="K3" s="139"/>
      <c r="L3" s="139"/>
      <c r="M3" s="139"/>
      <c r="O3" s="179" t="s">
        <v>256</v>
      </c>
      <c r="P3" s="179"/>
      <c r="Q3" s="179"/>
    </row>
    <row r="4" spans="1:17" ht="18" customHeight="1">
      <c r="A4" s="139"/>
      <c r="B4" s="139"/>
      <c r="C4" s="139"/>
      <c r="D4" s="139"/>
      <c r="E4" s="139"/>
      <c r="F4" s="139"/>
      <c r="G4" s="139"/>
      <c r="H4" s="139"/>
      <c r="I4" s="139"/>
      <c r="J4" s="139"/>
      <c r="K4" s="139"/>
      <c r="L4" s="139"/>
      <c r="M4" s="139"/>
      <c r="O4" s="179" t="s">
        <v>10</v>
      </c>
      <c r="P4" s="179"/>
      <c r="Q4" s="179"/>
    </row>
    <row r="5" spans="1:17" ht="13.5" customHeight="1">
      <c r="A5" s="139"/>
      <c r="B5" s="139"/>
      <c r="C5" s="139"/>
      <c r="D5" s="139"/>
      <c r="E5" s="139"/>
      <c r="F5" s="139"/>
      <c r="G5" s="139"/>
      <c r="H5" s="139"/>
      <c r="I5" s="139"/>
      <c r="J5" s="139"/>
      <c r="K5" s="139"/>
      <c r="L5" s="139"/>
      <c r="M5" s="139"/>
      <c r="N5" s="141"/>
      <c r="O5" s="141"/>
      <c r="P5" s="139"/>
      <c r="Q5" s="139"/>
    </row>
    <row r="6" spans="1:17" ht="53.25" customHeight="1">
      <c r="A6" s="180" t="s">
        <v>106</v>
      </c>
      <c r="B6" s="187"/>
      <c r="C6" s="187"/>
      <c r="D6" s="187"/>
      <c r="E6" s="187"/>
      <c r="F6" s="187"/>
      <c r="G6" s="187"/>
      <c r="H6" s="187"/>
      <c r="I6" s="187"/>
      <c r="J6" s="187"/>
      <c r="K6" s="187"/>
      <c r="L6" s="187"/>
      <c r="M6" s="187"/>
      <c r="N6" s="187"/>
      <c r="O6" s="187"/>
      <c r="P6" s="187"/>
      <c r="Q6" s="187"/>
    </row>
    <row r="7" spans="1:17" ht="18.75">
      <c r="A7" s="46"/>
      <c r="B7" s="142"/>
      <c r="C7" s="142"/>
      <c r="D7" s="142"/>
      <c r="E7" s="142"/>
      <c r="F7" s="142"/>
      <c r="G7" s="142"/>
      <c r="H7" s="142"/>
      <c r="I7" s="142"/>
      <c r="J7" s="142"/>
      <c r="K7" s="142"/>
      <c r="L7" s="142"/>
      <c r="M7" s="142"/>
      <c r="N7" s="142"/>
      <c r="O7" s="142"/>
      <c r="P7" s="142"/>
      <c r="Q7" s="142"/>
    </row>
    <row r="8" spans="1:17" ht="18.75">
      <c r="A8" s="46"/>
      <c r="B8" s="142"/>
      <c r="C8" s="142"/>
      <c r="D8" s="142"/>
      <c r="E8" s="142"/>
      <c r="F8" s="188" t="s">
        <v>125</v>
      </c>
      <c r="G8" s="188"/>
      <c r="H8" s="188"/>
      <c r="I8" s="188"/>
      <c r="J8" s="188"/>
      <c r="K8" s="188"/>
      <c r="L8" s="188"/>
      <c r="M8" s="188"/>
      <c r="N8" s="188"/>
      <c r="O8" s="188"/>
      <c r="P8" s="188"/>
      <c r="Q8" s="142"/>
    </row>
    <row r="9" spans="1:17" ht="18.75">
      <c r="A9" s="143"/>
      <c r="B9" s="143"/>
      <c r="C9" s="143"/>
      <c r="D9" s="138"/>
      <c r="E9" s="138"/>
      <c r="F9" s="138"/>
      <c r="G9" s="138"/>
      <c r="H9" s="138"/>
      <c r="I9" s="138"/>
      <c r="J9" s="138"/>
      <c r="K9" s="138"/>
      <c r="L9" s="138"/>
      <c r="M9" s="138"/>
      <c r="N9" s="138"/>
      <c r="O9" s="138"/>
      <c r="P9" s="138"/>
      <c r="Q9" s="138"/>
    </row>
    <row r="10" spans="1:17" ht="43.5" customHeight="1">
      <c r="A10" s="181" t="s">
        <v>14</v>
      </c>
      <c r="B10" s="184"/>
      <c r="C10" s="184"/>
      <c r="D10" s="184"/>
      <c r="E10" s="182"/>
      <c r="F10" s="183" t="s">
        <v>27</v>
      </c>
      <c r="G10" s="183" t="s">
        <v>28</v>
      </c>
      <c r="H10" s="183" t="s">
        <v>29</v>
      </c>
      <c r="I10" s="183"/>
      <c r="J10" s="183"/>
      <c r="K10" s="183"/>
      <c r="L10" s="183"/>
      <c r="M10" s="181" t="s">
        <v>30</v>
      </c>
      <c r="N10" s="184"/>
      <c r="O10" s="182"/>
      <c r="P10" s="181" t="s">
        <v>66</v>
      </c>
      <c r="Q10" s="182"/>
    </row>
    <row r="11" spans="1:17" ht="131.25">
      <c r="A11" s="154" t="s">
        <v>19</v>
      </c>
      <c r="B11" s="154" t="s">
        <v>15</v>
      </c>
      <c r="C11" s="154" t="s">
        <v>16</v>
      </c>
      <c r="D11" s="154" t="s">
        <v>17</v>
      </c>
      <c r="E11" s="154" t="s">
        <v>44</v>
      </c>
      <c r="F11" s="189" t="s">
        <v>26</v>
      </c>
      <c r="G11" s="183"/>
      <c r="H11" s="154" t="s">
        <v>31</v>
      </c>
      <c r="I11" s="154" t="s">
        <v>32</v>
      </c>
      <c r="J11" s="154" t="s">
        <v>33</v>
      </c>
      <c r="K11" s="154" t="s">
        <v>34</v>
      </c>
      <c r="L11" s="154" t="s">
        <v>35</v>
      </c>
      <c r="M11" s="154" t="s">
        <v>111</v>
      </c>
      <c r="N11" s="154" t="s">
        <v>112</v>
      </c>
      <c r="O11" s="154" t="s">
        <v>54</v>
      </c>
      <c r="P11" s="154" t="s">
        <v>113</v>
      </c>
      <c r="Q11" s="154" t="s">
        <v>114</v>
      </c>
    </row>
    <row r="12" spans="1:17" ht="38.25" customHeight="1">
      <c r="A12" s="192">
        <v>2</v>
      </c>
      <c r="B12" s="192"/>
      <c r="C12" s="192"/>
      <c r="D12" s="192"/>
      <c r="E12" s="192"/>
      <c r="F12" s="190" t="s">
        <v>108</v>
      </c>
      <c r="G12" s="155" t="s">
        <v>36</v>
      </c>
      <c r="H12" s="154"/>
      <c r="I12" s="154"/>
      <c r="J12" s="154"/>
      <c r="K12" s="154"/>
      <c r="L12" s="154"/>
      <c r="M12" s="156">
        <f>M13+M14</f>
        <v>66870.7</v>
      </c>
      <c r="N12" s="156">
        <f>N13+N14</f>
        <v>72408.7</v>
      </c>
      <c r="O12" s="156">
        <f>O13+O14</f>
        <v>34121.1</v>
      </c>
      <c r="P12" s="157">
        <f>O12/M12*100</f>
        <v>51.02548649857113</v>
      </c>
      <c r="Q12" s="157">
        <f>O12/N12*100</f>
        <v>47.12292859835904</v>
      </c>
    </row>
    <row r="13" spans="1:17" ht="37.5">
      <c r="A13" s="193"/>
      <c r="B13" s="193"/>
      <c r="C13" s="193"/>
      <c r="D13" s="193"/>
      <c r="E13" s="193"/>
      <c r="F13" s="191"/>
      <c r="G13" s="155" t="s">
        <v>68</v>
      </c>
      <c r="H13" s="154"/>
      <c r="I13" s="154"/>
      <c r="J13" s="154"/>
      <c r="K13" s="154"/>
      <c r="L13" s="154"/>
      <c r="M13" s="156">
        <f>M16</f>
        <v>66870.7</v>
      </c>
      <c r="N13" s="156">
        <f>N16</f>
        <v>72308.7</v>
      </c>
      <c r="O13" s="156">
        <f>O16</f>
        <v>34061.1</v>
      </c>
      <c r="P13" s="157">
        <f>O13/M13*100</f>
        <v>50.935761103143825</v>
      </c>
      <c r="Q13" s="157">
        <f>O13/N13*100</f>
        <v>47.10512013077264</v>
      </c>
    </row>
    <row r="14" spans="1:17" ht="18.75">
      <c r="A14" s="158"/>
      <c r="B14" s="158"/>
      <c r="C14" s="158"/>
      <c r="D14" s="158"/>
      <c r="E14" s="159"/>
      <c r="F14" s="160"/>
      <c r="G14" s="155" t="s">
        <v>117</v>
      </c>
      <c r="H14" s="154"/>
      <c r="I14" s="154"/>
      <c r="J14" s="154"/>
      <c r="K14" s="154"/>
      <c r="L14" s="154"/>
      <c r="M14" s="156">
        <f>M17</f>
        <v>0</v>
      </c>
      <c r="N14" s="156">
        <f>N20</f>
        <v>100</v>
      </c>
      <c r="O14" s="156">
        <f>O20</f>
        <v>60</v>
      </c>
      <c r="P14" s="157"/>
      <c r="Q14" s="157"/>
    </row>
    <row r="15" spans="1:17" ht="25.5" customHeight="1">
      <c r="A15" s="194" t="s">
        <v>12</v>
      </c>
      <c r="B15" s="194" t="s">
        <v>18</v>
      </c>
      <c r="C15" s="194"/>
      <c r="D15" s="194"/>
      <c r="E15" s="196"/>
      <c r="F15" s="198" t="s">
        <v>67</v>
      </c>
      <c r="G15" s="155" t="s">
        <v>36</v>
      </c>
      <c r="H15" s="161"/>
      <c r="I15" s="161"/>
      <c r="J15" s="161"/>
      <c r="K15" s="162"/>
      <c r="L15" s="162"/>
      <c r="M15" s="163">
        <f>M16+M17</f>
        <v>66870.7</v>
      </c>
      <c r="N15" s="163">
        <f>N16+N17</f>
        <v>72408.7</v>
      </c>
      <c r="O15" s="163">
        <f>O16+O17</f>
        <v>34121.1</v>
      </c>
      <c r="P15" s="163">
        <f>O15/M15*100</f>
        <v>51.02548649857113</v>
      </c>
      <c r="Q15" s="163">
        <f>O15/N15*100</f>
        <v>47.12292859835904</v>
      </c>
    </row>
    <row r="16" spans="1:17" ht="51.75" customHeight="1">
      <c r="A16" s="195"/>
      <c r="B16" s="195"/>
      <c r="C16" s="195"/>
      <c r="D16" s="195"/>
      <c r="E16" s="197"/>
      <c r="F16" s="199"/>
      <c r="G16" s="155" t="s">
        <v>68</v>
      </c>
      <c r="H16" s="161" t="s">
        <v>69</v>
      </c>
      <c r="I16" s="161"/>
      <c r="J16" s="161"/>
      <c r="K16" s="162"/>
      <c r="L16" s="162"/>
      <c r="M16" s="163">
        <f>SUM(M18:M26)-M20</f>
        <v>66870.7</v>
      </c>
      <c r="N16" s="163">
        <f>SUM(N18:N26)-N20</f>
        <v>72308.7</v>
      </c>
      <c r="O16" s="163">
        <f>SUM(O18:O26)-O20</f>
        <v>34061.1</v>
      </c>
      <c r="P16" s="163">
        <f aca="true" t="shared" si="0" ref="P16:P23">O16/M16*100</f>
        <v>50.935761103143825</v>
      </c>
      <c r="Q16" s="163">
        <f aca="true" t="shared" si="1" ref="Q16:Q24">O16/N16*100</f>
        <v>47.10512013077264</v>
      </c>
    </row>
    <row r="17" spans="1:17" ht="24.75" customHeight="1">
      <c r="A17" s="201"/>
      <c r="B17" s="201"/>
      <c r="C17" s="201"/>
      <c r="D17" s="201"/>
      <c r="E17" s="202"/>
      <c r="F17" s="200"/>
      <c r="G17" s="155" t="s">
        <v>117</v>
      </c>
      <c r="H17" s="161" t="s">
        <v>124</v>
      </c>
      <c r="I17" s="161"/>
      <c r="J17" s="161"/>
      <c r="K17" s="162"/>
      <c r="L17" s="162"/>
      <c r="M17" s="163">
        <f>M20</f>
        <v>0</v>
      </c>
      <c r="N17" s="163">
        <f>N20</f>
        <v>100</v>
      </c>
      <c r="O17" s="163">
        <f>O20</f>
        <v>60</v>
      </c>
      <c r="P17" s="163"/>
      <c r="Q17" s="163"/>
    </row>
    <row r="18" spans="1:17" ht="30" customHeight="1">
      <c r="A18" s="194" t="s">
        <v>12</v>
      </c>
      <c r="B18" s="194" t="s">
        <v>18</v>
      </c>
      <c r="C18" s="194" t="s">
        <v>13</v>
      </c>
      <c r="D18" s="194"/>
      <c r="E18" s="196"/>
      <c r="F18" s="198" t="s">
        <v>70</v>
      </c>
      <c r="G18" s="185" t="s">
        <v>68</v>
      </c>
      <c r="H18" s="162">
        <v>938</v>
      </c>
      <c r="I18" s="161" t="s">
        <v>71</v>
      </c>
      <c r="J18" s="161" t="s">
        <v>25</v>
      </c>
      <c r="K18" s="161" t="s">
        <v>72</v>
      </c>
      <c r="L18" s="164" t="s">
        <v>73</v>
      </c>
      <c r="M18" s="165">
        <v>300</v>
      </c>
      <c r="N18" s="165">
        <v>200</v>
      </c>
      <c r="O18" s="165">
        <v>50</v>
      </c>
      <c r="P18" s="163">
        <f t="shared" si="0"/>
        <v>16.666666666666664</v>
      </c>
      <c r="Q18" s="163">
        <f t="shared" si="1"/>
        <v>25</v>
      </c>
    </row>
    <row r="19" spans="1:17" ht="30" customHeight="1">
      <c r="A19" s="195"/>
      <c r="B19" s="195"/>
      <c r="C19" s="195"/>
      <c r="D19" s="195"/>
      <c r="E19" s="197"/>
      <c r="F19" s="199"/>
      <c r="G19" s="186"/>
      <c r="H19" s="162">
        <v>938</v>
      </c>
      <c r="I19" s="161" t="s">
        <v>71</v>
      </c>
      <c r="J19" s="161" t="s">
        <v>25</v>
      </c>
      <c r="K19" s="161" t="s">
        <v>72</v>
      </c>
      <c r="L19" s="164" t="s">
        <v>74</v>
      </c>
      <c r="M19" s="165">
        <v>500</v>
      </c>
      <c r="N19" s="165">
        <v>500</v>
      </c>
      <c r="O19" s="165">
        <v>391</v>
      </c>
      <c r="P19" s="163">
        <f t="shared" si="0"/>
        <v>78.2</v>
      </c>
      <c r="Q19" s="163">
        <f t="shared" si="1"/>
        <v>78.2</v>
      </c>
    </row>
    <row r="20" spans="1:17" ht="30" customHeight="1">
      <c r="A20" s="195"/>
      <c r="B20" s="195"/>
      <c r="C20" s="195"/>
      <c r="D20" s="195"/>
      <c r="E20" s="197"/>
      <c r="F20" s="200"/>
      <c r="G20" s="166" t="s">
        <v>117</v>
      </c>
      <c r="H20" s="162">
        <v>941</v>
      </c>
      <c r="I20" s="161" t="s">
        <v>71</v>
      </c>
      <c r="J20" s="161" t="s">
        <v>25</v>
      </c>
      <c r="K20" s="161" t="s">
        <v>72</v>
      </c>
      <c r="L20" s="164" t="s">
        <v>118</v>
      </c>
      <c r="M20" s="165">
        <v>0</v>
      </c>
      <c r="N20" s="165">
        <v>100</v>
      </c>
      <c r="O20" s="165">
        <v>60</v>
      </c>
      <c r="P20" s="163">
        <v>0</v>
      </c>
      <c r="Q20" s="163">
        <f t="shared" si="1"/>
        <v>60</v>
      </c>
    </row>
    <row r="21" spans="1:17" ht="84" customHeight="1">
      <c r="A21" s="167" t="s">
        <v>12</v>
      </c>
      <c r="B21" s="167" t="s">
        <v>18</v>
      </c>
      <c r="C21" s="167" t="s">
        <v>75</v>
      </c>
      <c r="D21" s="167"/>
      <c r="E21" s="167"/>
      <c r="F21" s="168" t="s">
        <v>76</v>
      </c>
      <c r="G21" s="169" t="s">
        <v>77</v>
      </c>
      <c r="H21" s="161">
        <v>938</v>
      </c>
      <c r="I21" s="161" t="s">
        <v>71</v>
      </c>
      <c r="J21" s="161" t="s">
        <v>25</v>
      </c>
      <c r="K21" s="161" t="s">
        <v>78</v>
      </c>
      <c r="L21" s="164" t="s">
        <v>79</v>
      </c>
      <c r="M21" s="165">
        <v>170</v>
      </c>
      <c r="N21" s="165">
        <v>170</v>
      </c>
      <c r="O21" s="165">
        <v>96.2</v>
      </c>
      <c r="P21" s="163">
        <f>O21/M21*100</f>
        <v>56.58823529411765</v>
      </c>
      <c r="Q21" s="163">
        <f t="shared" si="1"/>
        <v>56.58823529411765</v>
      </c>
    </row>
    <row r="22" spans="1:17" ht="80.25" customHeight="1">
      <c r="A22" s="161" t="s">
        <v>12</v>
      </c>
      <c r="B22" s="161" t="s">
        <v>18</v>
      </c>
      <c r="C22" s="161" t="s">
        <v>80</v>
      </c>
      <c r="D22" s="161"/>
      <c r="E22" s="161"/>
      <c r="F22" s="170" t="s">
        <v>81</v>
      </c>
      <c r="G22" s="170" t="s">
        <v>68</v>
      </c>
      <c r="H22" s="162">
        <v>938</v>
      </c>
      <c r="I22" s="161" t="s">
        <v>71</v>
      </c>
      <c r="J22" s="161" t="s">
        <v>25</v>
      </c>
      <c r="K22" s="161" t="s">
        <v>82</v>
      </c>
      <c r="L22" s="164" t="s">
        <v>74</v>
      </c>
      <c r="M22" s="171">
        <v>6037</v>
      </c>
      <c r="N22" s="171">
        <v>6037</v>
      </c>
      <c r="O22" s="171">
        <v>2954</v>
      </c>
      <c r="P22" s="163">
        <f t="shared" si="0"/>
        <v>48.93158853735299</v>
      </c>
      <c r="Q22" s="163">
        <f t="shared" si="1"/>
        <v>48.93158853735299</v>
      </c>
    </row>
    <row r="23" spans="1:17" ht="27" customHeight="1">
      <c r="A23" s="172" t="s">
        <v>12</v>
      </c>
      <c r="B23" s="172" t="s">
        <v>18</v>
      </c>
      <c r="C23" s="172" t="s">
        <v>83</v>
      </c>
      <c r="D23" s="172"/>
      <c r="E23" s="172"/>
      <c r="F23" s="173" t="s">
        <v>84</v>
      </c>
      <c r="G23" s="174" t="s">
        <v>77</v>
      </c>
      <c r="H23" s="172">
        <v>938</v>
      </c>
      <c r="I23" s="172" t="s">
        <v>71</v>
      </c>
      <c r="J23" s="172" t="s">
        <v>25</v>
      </c>
      <c r="K23" s="172" t="s">
        <v>85</v>
      </c>
      <c r="L23" s="164" t="s">
        <v>74</v>
      </c>
      <c r="M23" s="165">
        <v>1900</v>
      </c>
      <c r="N23" s="165">
        <v>1900</v>
      </c>
      <c r="O23" s="165">
        <v>888</v>
      </c>
      <c r="P23" s="163">
        <f t="shared" si="0"/>
        <v>46.73684210526316</v>
      </c>
      <c r="Q23" s="163">
        <f t="shared" si="1"/>
        <v>46.73684210526316</v>
      </c>
    </row>
    <row r="24" spans="1:17" ht="52.5" customHeight="1">
      <c r="A24" s="172" t="s">
        <v>12</v>
      </c>
      <c r="B24" s="172" t="s">
        <v>18</v>
      </c>
      <c r="C24" s="172" t="s">
        <v>86</v>
      </c>
      <c r="D24" s="172"/>
      <c r="E24" s="172"/>
      <c r="F24" s="175" t="s">
        <v>87</v>
      </c>
      <c r="G24" s="176" t="s">
        <v>77</v>
      </c>
      <c r="H24" s="161" t="s">
        <v>69</v>
      </c>
      <c r="I24" s="161" t="s">
        <v>71</v>
      </c>
      <c r="J24" s="161" t="s">
        <v>25</v>
      </c>
      <c r="K24" s="161" t="s">
        <v>119</v>
      </c>
      <c r="L24" s="164" t="s">
        <v>120</v>
      </c>
      <c r="M24" s="165">
        <v>0</v>
      </c>
      <c r="N24" s="165">
        <v>2000</v>
      </c>
      <c r="O24" s="165">
        <v>35</v>
      </c>
      <c r="P24" s="163">
        <v>0</v>
      </c>
      <c r="Q24" s="163">
        <f t="shared" si="1"/>
        <v>1.7500000000000002</v>
      </c>
    </row>
    <row r="25" spans="1:17" ht="75">
      <c r="A25" s="161" t="s">
        <v>12</v>
      </c>
      <c r="B25" s="161" t="s">
        <v>18</v>
      </c>
      <c r="C25" s="161" t="s">
        <v>88</v>
      </c>
      <c r="D25" s="161"/>
      <c r="E25" s="161"/>
      <c r="F25" s="177" t="s">
        <v>90</v>
      </c>
      <c r="G25" s="170" t="s">
        <v>68</v>
      </c>
      <c r="H25" s="162">
        <v>938</v>
      </c>
      <c r="I25" s="161" t="s">
        <v>71</v>
      </c>
      <c r="J25" s="161" t="s">
        <v>25</v>
      </c>
      <c r="K25" s="161" t="s">
        <v>89</v>
      </c>
      <c r="L25" s="164" t="s">
        <v>79</v>
      </c>
      <c r="M25" s="171">
        <v>56138.9</v>
      </c>
      <c r="N25" s="171">
        <v>59676.9</v>
      </c>
      <c r="O25" s="171">
        <v>28882.9</v>
      </c>
      <c r="P25" s="163">
        <f>O25/M25*100</f>
        <v>51.448995259971255</v>
      </c>
      <c r="Q25" s="163">
        <f>O25/N25*100</f>
        <v>48.398794173289836</v>
      </c>
    </row>
    <row r="26" spans="1:17" ht="31.5">
      <c r="A26" s="144" t="s">
        <v>12</v>
      </c>
      <c r="B26" s="144" t="s">
        <v>18</v>
      </c>
      <c r="C26" s="144" t="s">
        <v>121</v>
      </c>
      <c r="D26" s="144"/>
      <c r="E26" s="144"/>
      <c r="F26" s="145" t="s">
        <v>122</v>
      </c>
      <c r="G26" s="146" t="s">
        <v>68</v>
      </c>
      <c r="H26" s="147">
        <v>938</v>
      </c>
      <c r="I26" s="144" t="s">
        <v>71</v>
      </c>
      <c r="J26" s="144" t="s">
        <v>25</v>
      </c>
      <c r="K26" s="144" t="s">
        <v>123</v>
      </c>
      <c r="L26" s="148" t="s">
        <v>74</v>
      </c>
      <c r="M26" s="149">
        <v>1824.8</v>
      </c>
      <c r="N26" s="149">
        <v>1824.8</v>
      </c>
      <c r="O26" s="149">
        <v>764</v>
      </c>
      <c r="P26" s="150">
        <f>O26/M26*100</f>
        <v>41.86760192897852</v>
      </c>
      <c r="Q26" s="150">
        <f>O26/N26*100</f>
        <v>41.86760192897852</v>
      </c>
    </row>
    <row r="27" spans="1:17" ht="15.75">
      <c r="A27" s="203">
        <v>3</v>
      </c>
      <c r="B27" s="203">
        <v>3</v>
      </c>
      <c r="C27" s="203"/>
      <c r="D27" s="203"/>
      <c r="E27" s="203"/>
      <c r="F27" s="205" t="s">
        <v>127</v>
      </c>
      <c r="G27" s="151" t="s">
        <v>36</v>
      </c>
      <c r="H27" s="152"/>
      <c r="I27" s="152"/>
      <c r="J27" s="152"/>
      <c r="K27" s="152"/>
      <c r="L27" s="152"/>
      <c r="M27" s="153">
        <v>0</v>
      </c>
      <c r="N27" s="153">
        <f>N28</f>
        <v>0</v>
      </c>
      <c r="O27" s="153">
        <f>O28</f>
        <v>0</v>
      </c>
      <c r="P27" s="153">
        <f>P28</f>
        <v>0</v>
      </c>
      <c r="Q27" s="153">
        <f>Q28</f>
        <v>0</v>
      </c>
    </row>
    <row r="28" spans="1:17" ht="45.75" customHeight="1">
      <c r="A28" s="204"/>
      <c r="B28" s="204"/>
      <c r="C28" s="204"/>
      <c r="D28" s="204"/>
      <c r="E28" s="204"/>
      <c r="F28" s="206"/>
      <c r="G28" s="151" t="s">
        <v>128</v>
      </c>
      <c r="H28" s="152"/>
      <c r="I28" s="152"/>
      <c r="J28" s="152"/>
      <c r="K28" s="152"/>
      <c r="L28" s="152"/>
      <c r="M28" s="153">
        <v>0</v>
      </c>
      <c r="N28" s="153">
        <f>N30</f>
        <v>0</v>
      </c>
      <c r="O28" s="153">
        <f>O30</f>
        <v>0</v>
      </c>
      <c r="P28" s="153">
        <f>P30</f>
        <v>0</v>
      </c>
      <c r="Q28" s="153">
        <f>Q30</f>
        <v>0</v>
      </c>
    </row>
  </sheetData>
  <sheetProtection/>
  <mergeCells count="37">
    <mergeCell ref="A27:A28"/>
    <mergeCell ref="B27:B28"/>
    <mergeCell ref="C27:C28"/>
    <mergeCell ref="D27:D28"/>
    <mergeCell ref="E27:E28"/>
    <mergeCell ref="F27:F28"/>
    <mergeCell ref="F18:F20"/>
    <mergeCell ref="A15:A17"/>
    <mergeCell ref="B15:B17"/>
    <mergeCell ref="C15:C17"/>
    <mergeCell ref="D15:D17"/>
    <mergeCell ref="E15:E17"/>
    <mergeCell ref="F15:F17"/>
    <mergeCell ref="D12:D13"/>
    <mergeCell ref="E12:E13"/>
    <mergeCell ref="A18:A20"/>
    <mergeCell ref="B18:B20"/>
    <mergeCell ref="C18:C20"/>
    <mergeCell ref="D18:D20"/>
    <mergeCell ref="E18:E20"/>
    <mergeCell ref="G18:G19"/>
    <mergeCell ref="A6:Q6"/>
    <mergeCell ref="F8:P8"/>
    <mergeCell ref="A10:E10"/>
    <mergeCell ref="F10:F11"/>
    <mergeCell ref="G10:G11"/>
    <mergeCell ref="F12:F13"/>
    <mergeCell ref="A12:A13"/>
    <mergeCell ref="B12:B13"/>
    <mergeCell ref="C12:C13"/>
    <mergeCell ref="O1:Q1"/>
    <mergeCell ref="O4:Q4"/>
    <mergeCell ref="O2:Q2"/>
    <mergeCell ref="O3:Q3"/>
    <mergeCell ref="P10:Q10"/>
    <mergeCell ref="H10:L10"/>
    <mergeCell ref="M10:O10"/>
  </mergeCells>
  <printOptions/>
  <pageMargins left="0.3937007874015748" right="0.6692913385826772" top="0.35" bottom="0.3937007874015748" header="0.35" footer="0.5118110236220472"/>
  <pageSetup fitToHeight="1" fitToWidth="1"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G37"/>
  <sheetViews>
    <sheetView zoomScalePageLayoutView="0" workbookViewId="0" topLeftCell="A1">
      <selection activeCell="F24" sqref="F24"/>
    </sheetView>
  </sheetViews>
  <sheetFormatPr defaultColWidth="9.140625" defaultRowHeight="15"/>
  <cols>
    <col min="1" max="2" width="6.00390625" style="0" customWidth="1"/>
    <col min="3" max="3" width="22.00390625" style="0" customWidth="1"/>
    <col min="4" max="4" width="51.57421875" style="0" customWidth="1"/>
    <col min="5" max="5" width="17.57421875" style="0" customWidth="1"/>
    <col min="6" max="6" width="17.421875" style="0" customWidth="1"/>
    <col min="7" max="7" width="16.140625" style="0" customWidth="1"/>
  </cols>
  <sheetData>
    <row r="1" spans="1:7" ht="3.75" customHeight="1">
      <c r="A1" s="10"/>
      <c r="B1" s="10"/>
      <c r="C1" s="10"/>
      <c r="D1" s="10"/>
      <c r="E1" s="10"/>
      <c r="F1" s="10"/>
      <c r="G1" s="10"/>
    </row>
    <row r="4" spans="1:7" ht="18.75">
      <c r="A4" s="207" t="s">
        <v>107</v>
      </c>
      <c r="B4" s="208"/>
      <c r="C4" s="208"/>
      <c r="D4" s="208"/>
      <c r="E4" s="208"/>
      <c r="F4" s="208"/>
      <c r="G4" s="208"/>
    </row>
    <row r="5" spans="1:7" ht="18.75">
      <c r="A5" s="48"/>
      <c r="B5" s="49"/>
      <c r="C5" s="49"/>
      <c r="D5" s="49"/>
      <c r="E5" s="49"/>
      <c r="F5" s="49"/>
      <c r="G5" s="49"/>
    </row>
    <row r="6" spans="1:7" ht="18.75">
      <c r="A6" s="48"/>
      <c r="B6" s="49"/>
      <c r="C6" s="209" t="s">
        <v>126</v>
      </c>
      <c r="D6" s="209"/>
      <c r="E6" s="209"/>
      <c r="F6" s="209"/>
      <c r="G6" s="49"/>
    </row>
    <row r="7" spans="1:7" ht="15">
      <c r="A7" s="50"/>
      <c r="B7" s="50"/>
      <c r="C7" s="50"/>
      <c r="D7" s="50"/>
      <c r="E7" s="50"/>
      <c r="F7" s="50"/>
      <c r="G7" s="50"/>
    </row>
    <row r="8" spans="1:7" ht="15">
      <c r="A8" s="218" t="s">
        <v>14</v>
      </c>
      <c r="B8" s="219"/>
      <c r="C8" s="218" t="s">
        <v>37</v>
      </c>
      <c r="D8" s="218" t="s">
        <v>38</v>
      </c>
      <c r="E8" s="210" t="s">
        <v>91</v>
      </c>
      <c r="F8" s="211"/>
      <c r="G8" s="212" t="s">
        <v>64</v>
      </c>
    </row>
    <row r="9" spans="1:7" ht="15">
      <c r="A9" s="218"/>
      <c r="B9" s="219"/>
      <c r="C9" s="219" t="s">
        <v>26</v>
      </c>
      <c r="D9" s="219"/>
      <c r="E9" s="218" t="s">
        <v>63</v>
      </c>
      <c r="F9" s="218" t="s">
        <v>92</v>
      </c>
      <c r="G9" s="213"/>
    </row>
    <row r="10" spans="1:7" ht="41.25" customHeight="1">
      <c r="A10" s="62" t="s">
        <v>19</v>
      </c>
      <c r="B10" s="62" t="s">
        <v>15</v>
      </c>
      <c r="C10" s="219"/>
      <c r="D10" s="219"/>
      <c r="E10" s="218"/>
      <c r="F10" s="219"/>
      <c r="G10" s="214"/>
    </row>
    <row r="11" spans="1:7" ht="15">
      <c r="A11" s="215" t="s">
        <v>18</v>
      </c>
      <c r="B11" s="215"/>
      <c r="C11" s="217" t="s">
        <v>109</v>
      </c>
      <c r="D11" s="63" t="s">
        <v>36</v>
      </c>
      <c r="E11" s="64">
        <f>E12+E18+E19+E17</f>
        <v>72408.7</v>
      </c>
      <c r="F11" s="64">
        <f>F12+F18+F19+F17</f>
        <v>34121.1</v>
      </c>
      <c r="G11" s="64">
        <f>F11/E11*100</f>
        <v>47.12292859835904</v>
      </c>
    </row>
    <row r="12" spans="1:7" ht="15">
      <c r="A12" s="215"/>
      <c r="B12" s="215"/>
      <c r="C12" s="217"/>
      <c r="D12" s="65" t="s">
        <v>94</v>
      </c>
      <c r="E12" s="66">
        <f>E14+E15</f>
        <v>72408.7</v>
      </c>
      <c r="F12" s="66">
        <f>F14+F15</f>
        <v>34121.1</v>
      </c>
      <c r="G12" s="66">
        <f>F12/E12*100</f>
        <v>47.12292859835904</v>
      </c>
    </row>
    <row r="13" spans="1:7" ht="15">
      <c r="A13" s="215"/>
      <c r="B13" s="215"/>
      <c r="C13" s="217"/>
      <c r="D13" s="67" t="s">
        <v>39</v>
      </c>
      <c r="E13" s="66"/>
      <c r="F13" s="66"/>
      <c r="G13" s="66"/>
    </row>
    <row r="14" spans="1:7" ht="15">
      <c r="A14" s="215"/>
      <c r="B14" s="215"/>
      <c r="C14" s="217"/>
      <c r="D14" s="68" t="s">
        <v>95</v>
      </c>
      <c r="E14" s="57">
        <f aca="true" t="shared" si="0" ref="E14:G18">E23</f>
        <v>72408.7</v>
      </c>
      <c r="F14" s="57">
        <f t="shared" si="0"/>
        <v>34121.1</v>
      </c>
      <c r="G14" s="57">
        <f t="shared" si="0"/>
        <v>47.12292859835904</v>
      </c>
    </row>
    <row r="15" spans="1:7" ht="15">
      <c r="A15" s="215"/>
      <c r="B15" s="215"/>
      <c r="C15" s="217"/>
      <c r="D15" s="67" t="s">
        <v>40</v>
      </c>
      <c r="E15" s="66">
        <f t="shared" si="0"/>
        <v>0</v>
      </c>
      <c r="F15" s="66">
        <f t="shared" si="0"/>
        <v>0</v>
      </c>
      <c r="G15" s="66">
        <f t="shared" si="0"/>
        <v>0</v>
      </c>
    </row>
    <row r="16" spans="1:7" ht="15">
      <c r="A16" s="215"/>
      <c r="B16" s="215"/>
      <c r="C16" s="217"/>
      <c r="D16" s="67" t="s">
        <v>41</v>
      </c>
      <c r="E16" s="66">
        <f t="shared" si="0"/>
        <v>0</v>
      </c>
      <c r="F16" s="66">
        <f t="shared" si="0"/>
        <v>0</v>
      </c>
      <c r="G16" s="66">
        <f t="shared" si="0"/>
        <v>0</v>
      </c>
    </row>
    <row r="17" spans="1:7" ht="25.5">
      <c r="A17" s="215"/>
      <c r="B17" s="215"/>
      <c r="C17" s="217"/>
      <c r="D17" s="69" t="s">
        <v>96</v>
      </c>
      <c r="E17" s="57">
        <f t="shared" si="0"/>
        <v>0</v>
      </c>
      <c r="F17" s="57">
        <f t="shared" si="0"/>
        <v>0</v>
      </c>
      <c r="G17" s="57">
        <f t="shared" si="0"/>
        <v>100</v>
      </c>
    </row>
    <row r="18" spans="1:7" ht="25.5">
      <c r="A18" s="215"/>
      <c r="B18" s="215"/>
      <c r="C18" s="217"/>
      <c r="D18" s="65" t="s">
        <v>42</v>
      </c>
      <c r="E18" s="57">
        <f t="shared" si="0"/>
        <v>0</v>
      </c>
      <c r="F18" s="57">
        <f t="shared" si="0"/>
        <v>0</v>
      </c>
      <c r="G18" s="57">
        <f t="shared" si="0"/>
        <v>0</v>
      </c>
    </row>
    <row r="19" spans="1:7" ht="15">
      <c r="A19" s="216"/>
      <c r="B19" s="216"/>
      <c r="C19" s="217"/>
      <c r="D19" s="70" t="s">
        <v>43</v>
      </c>
      <c r="E19" s="66"/>
      <c r="F19" s="66"/>
      <c r="G19" s="66"/>
    </row>
    <row r="20" spans="1:7" ht="15">
      <c r="A20" s="215" t="s">
        <v>18</v>
      </c>
      <c r="B20" s="215" t="s">
        <v>12</v>
      </c>
      <c r="C20" s="217" t="s">
        <v>93</v>
      </c>
      <c r="D20" s="63" t="s">
        <v>36</v>
      </c>
      <c r="E20" s="64">
        <f>E21</f>
        <v>72408.7</v>
      </c>
      <c r="F20" s="64">
        <f>F21</f>
        <v>34121.1</v>
      </c>
      <c r="G20" s="64">
        <f>F20/E20*100</f>
        <v>47.12292859835904</v>
      </c>
    </row>
    <row r="21" spans="1:7" ht="15">
      <c r="A21" s="215"/>
      <c r="B21" s="215"/>
      <c r="C21" s="217"/>
      <c r="D21" s="65" t="s">
        <v>94</v>
      </c>
      <c r="E21" s="66">
        <f>SUM(E23:E26)</f>
        <v>72408.7</v>
      </c>
      <c r="F21" s="66">
        <f>SUM(F23:F26)</f>
        <v>34121.1</v>
      </c>
      <c r="G21" s="66">
        <f>F21/E21*100</f>
        <v>47.12292859835904</v>
      </c>
    </row>
    <row r="22" spans="1:7" ht="15">
      <c r="A22" s="215"/>
      <c r="B22" s="215"/>
      <c r="C22" s="217"/>
      <c r="D22" s="67" t="s">
        <v>39</v>
      </c>
      <c r="E22" s="66"/>
      <c r="F22" s="66"/>
      <c r="G22" s="66"/>
    </row>
    <row r="23" spans="1:7" ht="15">
      <c r="A23" s="215"/>
      <c r="B23" s="215"/>
      <c r="C23" s="217"/>
      <c r="D23" s="68" t="s">
        <v>95</v>
      </c>
      <c r="E23" s="57">
        <f>'ф 1'!N12</f>
        <v>72408.7</v>
      </c>
      <c r="F23" s="57">
        <f>'ф 1'!O12</f>
        <v>34121.1</v>
      </c>
      <c r="G23" s="66">
        <f>F23/E23*100</f>
        <v>47.12292859835904</v>
      </c>
    </row>
    <row r="24" spans="1:7" ht="15">
      <c r="A24" s="215"/>
      <c r="B24" s="215"/>
      <c r="C24" s="217"/>
      <c r="D24" s="67" t="s">
        <v>40</v>
      </c>
      <c r="E24" s="66"/>
      <c r="F24" s="66"/>
      <c r="G24" s="66"/>
    </row>
    <row r="25" spans="1:7" ht="15">
      <c r="A25" s="215"/>
      <c r="B25" s="215"/>
      <c r="C25" s="217"/>
      <c r="D25" s="67" t="s">
        <v>41</v>
      </c>
      <c r="E25" s="66"/>
      <c r="F25" s="66"/>
      <c r="G25" s="66"/>
    </row>
    <row r="26" spans="1:7" ht="15">
      <c r="A26" s="215"/>
      <c r="B26" s="215"/>
      <c r="C26" s="217"/>
      <c r="D26" s="69" t="s">
        <v>110</v>
      </c>
      <c r="E26" s="57">
        <f>'ф 1'!M24</f>
        <v>0</v>
      </c>
      <c r="F26" s="57">
        <v>0</v>
      </c>
      <c r="G26" s="66">
        <v>100</v>
      </c>
    </row>
    <row r="27" spans="1:7" ht="25.5">
      <c r="A27" s="215"/>
      <c r="B27" s="215"/>
      <c r="C27" s="217"/>
      <c r="D27" s="65" t="s">
        <v>42</v>
      </c>
      <c r="E27" s="66"/>
      <c r="F27" s="66"/>
      <c r="G27" s="66"/>
    </row>
    <row r="28" spans="1:7" ht="15">
      <c r="A28" s="216"/>
      <c r="B28" s="216"/>
      <c r="C28" s="217"/>
      <c r="D28" s="70" t="s">
        <v>43</v>
      </c>
      <c r="E28" s="66"/>
      <c r="F28" s="66"/>
      <c r="G28" s="66"/>
    </row>
    <row r="29" spans="1:7" ht="15">
      <c r="A29" s="215" t="s">
        <v>129</v>
      </c>
      <c r="B29" s="215"/>
      <c r="C29" s="220" t="s">
        <v>130</v>
      </c>
      <c r="D29" s="63" t="s">
        <v>36</v>
      </c>
      <c r="E29" s="64">
        <f>E30+E36+E37+E35</f>
        <v>0</v>
      </c>
      <c r="F29" s="64">
        <f>F30+F36+F37+F35</f>
        <v>0</v>
      </c>
      <c r="G29" s="64">
        <f>G30+G36+G37+G35</f>
        <v>0</v>
      </c>
    </row>
    <row r="30" spans="1:7" ht="15">
      <c r="A30" s="215"/>
      <c r="B30" s="215"/>
      <c r="C30" s="220"/>
      <c r="D30" s="75" t="s">
        <v>94</v>
      </c>
      <c r="E30" s="66">
        <f>E32+E33</f>
        <v>0</v>
      </c>
      <c r="F30" s="66">
        <f>F32+F33</f>
        <v>0</v>
      </c>
      <c r="G30" s="66">
        <f>G32+G33</f>
        <v>0</v>
      </c>
    </row>
    <row r="31" spans="1:7" ht="15">
      <c r="A31" s="215"/>
      <c r="B31" s="215"/>
      <c r="C31" s="220"/>
      <c r="D31" s="67" t="s">
        <v>39</v>
      </c>
      <c r="E31" s="66"/>
      <c r="F31" s="66"/>
      <c r="G31" s="66"/>
    </row>
    <row r="32" spans="1:7" ht="15">
      <c r="A32" s="215"/>
      <c r="B32" s="215"/>
      <c r="C32" s="220"/>
      <c r="D32" s="68" t="s">
        <v>95</v>
      </c>
      <c r="E32" s="57">
        <f aca="true" t="shared" si="1" ref="E32:F36">E41</f>
        <v>0</v>
      </c>
      <c r="F32" s="57">
        <f t="shared" si="1"/>
        <v>0</v>
      </c>
      <c r="G32" s="57">
        <f>G41</f>
        <v>0</v>
      </c>
    </row>
    <row r="33" spans="1:7" ht="15">
      <c r="A33" s="215"/>
      <c r="B33" s="215"/>
      <c r="C33" s="220"/>
      <c r="D33" s="67" t="s">
        <v>40</v>
      </c>
      <c r="E33" s="66">
        <f t="shared" si="1"/>
        <v>0</v>
      </c>
      <c r="F33" s="66">
        <f t="shared" si="1"/>
        <v>0</v>
      </c>
      <c r="G33" s="66">
        <f>G42</f>
        <v>0</v>
      </c>
    </row>
    <row r="34" spans="1:7" ht="15">
      <c r="A34" s="215"/>
      <c r="B34" s="215"/>
      <c r="C34" s="220"/>
      <c r="D34" s="67" t="s">
        <v>41</v>
      </c>
      <c r="E34" s="66">
        <f t="shared" si="1"/>
        <v>0</v>
      </c>
      <c r="F34" s="66">
        <f t="shared" si="1"/>
        <v>0</v>
      </c>
      <c r="G34" s="66">
        <f>G43</f>
        <v>0</v>
      </c>
    </row>
    <row r="35" spans="1:7" ht="25.5">
      <c r="A35" s="215"/>
      <c r="B35" s="215"/>
      <c r="C35" s="220"/>
      <c r="D35" s="69" t="s">
        <v>96</v>
      </c>
      <c r="E35" s="57">
        <f t="shared" si="1"/>
        <v>0</v>
      </c>
      <c r="F35" s="57">
        <f t="shared" si="1"/>
        <v>0</v>
      </c>
      <c r="G35" s="57">
        <f>G44</f>
        <v>0</v>
      </c>
    </row>
    <row r="36" spans="1:7" ht="25.5">
      <c r="A36" s="215"/>
      <c r="B36" s="215"/>
      <c r="C36" s="220"/>
      <c r="D36" s="75" t="s">
        <v>42</v>
      </c>
      <c r="E36" s="57">
        <f t="shared" si="1"/>
        <v>0</v>
      </c>
      <c r="F36" s="57">
        <f t="shared" si="1"/>
        <v>0</v>
      </c>
      <c r="G36" s="57">
        <f>G45</f>
        <v>0</v>
      </c>
    </row>
    <row r="37" spans="1:7" ht="15">
      <c r="A37" s="216"/>
      <c r="B37" s="216"/>
      <c r="C37" s="220"/>
      <c r="D37" s="70" t="s">
        <v>43</v>
      </c>
      <c r="E37" s="66"/>
      <c r="F37" s="66"/>
      <c r="G37" s="66"/>
    </row>
  </sheetData>
  <sheetProtection/>
  <mergeCells count="18">
    <mergeCell ref="A29:A37"/>
    <mergeCell ref="B29:B37"/>
    <mergeCell ref="C29:C37"/>
    <mergeCell ref="E9:E10"/>
    <mergeCell ref="F9:F10"/>
    <mergeCell ref="A11:A19"/>
    <mergeCell ref="B11:B19"/>
    <mergeCell ref="C11:C19"/>
    <mergeCell ref="A4:G4"/>
    <mergeCell ref="C6:F6"/>
    <mergeCell ref="E8:F8"/>
    <mergeCell ref="G8:G10"/>
    <mergeCell ref="A20:A28"/>
    <mergeCell ref="B20:B28"/>
    <mergeCell ref="C20:C28"/>
    <mergeCell ref="A8:B9"/>
    <mergeCell ref="C8:C10"/>
    <mergeCell ref="D8:D10"/>
  </mergeCells>
  <printOptions/>
  <pageMargins left="0.3937007874015748" right="0.3937007874015748" top="0.7874015748031497" bottom="0.3937007874015748" header="0.5118110236220472" footer="0.5118110236220472"/>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dimension ref="A1:PAR338"/>
  <sheetViews>
    <sheetView zoomScalePageLayoutView="0" workbookViewId="0" topLeftCell="A43">
      <selection activeCell="J12" sqref="J12"/>
    </sheetView>
  </sheetViews>
  <sheetFormatPr defaultColWidth="8.8515625" defaultRowHeight="15"/>
  <cols>
    <col min="1" max="4" width="3.00390625" style="26" customWidth="1"/>
    <col min="5" max="5" width="19.140625" style="26" customWidth="1"/>
    <col min="6" max="6" width="13.7109375" style="26" customWidth="1"/>
    <col min="7" max="7" width="8.8515625" style="26" customWidth="1"/>
    <col min="8" max="8" width="11.00390625" style="26" customWidth="1"/>
    <col min="9" max="9" width="33.8515625" style="26" customWidth="1"/>
    <col min="10" max="10" width="24.28125" style="31" customWidth="1"/>
    <col min="11" max="11" width="15.140625" style="30" customWidth="1"/>
    <col min="12" max="16384" width="8.8515625" style="26" customWidth="1"/>
  </cols>
  <sheetData>
    <row r="1" spans="1:14" ht="3" customHeight="1">
      <c r="A1" s="17"/>
      <c r="B1" s="17"/>
      <c r="C1" s="17"/>
      <c r="D1" s="17"/>
      <c r="E1" s="17"/>
      <c r="F1" s="17"/>
      <c r="G1" s="17"/>
      <c r="H1" s="17"/>
      <c r="I1" s="20"/>
      <c r="J1" s="21"/>
      <c r="K1" s="21"/>
      <c r="L1" s="20"/>
      <c r="M1" s="20"/>
      <c r="N1" s="22"/>
    </row>
    <row r="2" spans="1:10" ht="12.75">
      <c r="A2" s="221" t="s">
        <v>57</v>
      </c>
      <c r="B2" s="222"/>
      <c r="C2" s="222"/>
      <c r="D2" s="222"/>
      <c r="E2" s="222"/>
      <c r="F2" s="222"/>
      <c r="G2" s="222"/>
      <c r="H2" s="222"/>
      <c r="I2" s="222"/>
      <c r="J2" s="222"/>
    </row>
    <row r="3" spans="1:10" ht="11.25">
      <c r="A3" s="23"/>
      <c r="B3" s="23"/>
      <c r="C3" s="23"/>
      <c r="D3" s="18"/>
      <c r="E3" s="18"/>
      <c r="F3" s="18"/>
      <c r="G3" s="18"/>
      <c r="H3" s="18"/>
      <c r="I3" s="18"/>
      <c r="J3" s="24"/>
    </row>
    <row r="4" spans="1:11" ht="42" customHeight="1">
      <c r="A4" s="223" t="s">
        <v>14</v>
      </c>
      <c r="B4" s="224"/>
      <c r="C4" s="224"/>
      <c r="D4" s="225"/>
      <c r="E4" s="226" t="s">
        <v>20</v>
      </c>
      <c r="F4" s="226" t="s">
        <v>1</v>
      </c>
      <c r="G4" s="226" t="s">
        <v>55</v>
      </c>
      <c r="H4" s="226" t="s">
        <v>56</v>
      </c>
      <c r="I4" s="226" t="s">
        <v>11</v>
      </c>
      <c r="J4" s="228" t="s">
        <v>46</v>
      </c>
      <c r="K4" s="237" t="s">
        <v>47</v>
      </c>
    </row>
    <row r="5" spans="1:11" ht="30" customHeight="1">
      <c r="A5" s="16" t="s">
        <v>19</v>
      </c>
      <c r="B5" s="16" t="s">
        <v>15</v>
      </c>
      <c r="C5" s="16" t="s">
        <v>16</v>
      </c>
      <c r="D5" s="16" t="s">
        <v>17</v>
      </c>
      <c r="E5" s="227"/>
      <c r="F5" s="227"/>
      <c r="G5" s="227"/>
      <c r="H5" s="227"/>
      <c r="I5" s="227"/>
      <c r="J5" s="229"/>
      <c r="K5" s="237"/>
    </row>
    <row r="6" spans="1:11" s="35" customFormat="1" ht="54" customHeight="1">
      <c r="A6" s="47">
        <v>2</v>
      </c>
      <c r="B6" s="47">
        <v>2</v>
      </c>
      <c r="C6" s="47"/>
      <c r="D6" s="47"/>
      <c r="E6" s="44" t="s">
        <v>215</v>
      </c>
      <c r="F6" s="109"/>
      <c r="G6" s="109"/>
      <c r="H6" s="109"/>
      <c r="I6" s="109"/>
      <c r="J6" s="109"/>
      <c r="K6" s="110"/>
    </row>
    <row r="7" spans="1:11" s="36" customFormat="1" ht="81" customHeight="1">
      <c r="A7" s="106" t="s">
        <v>18</v>
      </c>
      <c r="B7" s="37" t="s">
        <v>12</v>
      </c>
      <c r="C7" s="37" t="s">
        <v>13</v>
      </c>
      <c r="D7" s="47"/>
      <c r="E7" s="38" t="s">
        <v>216</v>
      </c>
      <c r="F7" s="38" t="s">
        <v>217</v>
      </c>
      <c r="G7" s="83" t="s">
        <v>133</v>
      </c>
      <c r="H7" s="39" t="s">
        <v>254</v>
      </c>
      <c r="I7" s="38" t="s">
        <v>218</v>
      </c>
      <c r="J7" s="38" t="s">
        <v>219</v>
      </c>
      <c r="K7" s="111"/>
    </row>
    <row r="8" spans="1:11" s="42" customFormat="1" ht="84" customHeight="1">
      <c r="A8" s="106" t="s">
        <v>18</v>
      </c>
      <c r="B8" s="37" t="s">
        <v>12</v>
      </c>
      <c r="C8" s="37" t="s">
        <v>12</v>
      </c>
      <c r="D8" s="37"/>
      <c r="E8" s="38" t="s">
        <v>220</v>
      </c>
      <c r="F8" s="38" t="s">
        <v>217</v>
      </c>
      <c r="G8" s="83" t="s">
        <v>133</v>
      </c>
      <c r="H8" s="39" t="s">
        <v>254</v>
      </c>
      <c r="I8" s="40" t="s">
        <v>221</v>
      </c>
      <c r="J8" s="40" t="s">
        <v>253</v>
      </c>
      <c r="K8" s="41"/>
    </row>
    <row r="9" spans="1:11" s="42" customFormat="1" ht="140.25" customHeight="1">
      <c r="A9" s="106" t="s">
        <v>18</v>
      </c>
      <c r="B9" s="37" t="s">
        <v>12</v>
      </c>
      <c r="C9" s="37" t="s">
        <v>75</v>
      </c>
      <c r="D9" s="37"/>
      <c r="E9" s="38" t="s">
        <v>222</v>
      </c>
      <c r="F9" s="38" t="s">
        <v>223</v>
      </c>
      <c r="G9" s="83" t="s">
        <v>133</v>
      </c>
      <c r="H9" s="39" t="s">
        <v>254</v>
      </c>
      <c r="I9" s="40" t="s">
        <v>224</v>
      </c>
      <c r="J9" s="40" t="s">
        <v>225</v>
      </c>
      <c r="K9" s="43"/>
    </row>
    <row r="10" spans="1:11" s="35" customFormat="1" ht="79.5" customHeight="1">
      <c r="A10" s="106" t="s">
        <v>18</v>
      </c>
      <c r="B10" s="37" t="s">
        <v>12</v>
      </c>
      <c r="C10" s="37" t="s">
        <v>80</v>
      </c>
      <c r="D10" s="37"/>
      <c r="E10" s="38" t="s">
        <v>226</v>
      </c>
      <c r="F10" s="38" t="s">
        <v>227</v>
      </c>
      <c r="G10" s="83" t="s">
        <v>133</v>
      </c>
      <c r="H10" s="39" t="s">
        <v>254</v>
      </c>
      <c r="I10" s="40" t="s">
        <v>228</v>
      </c>
      <c r="J10" s="40" t="s">
        <v>229</v>
      </c>
      <c r="K10" s="43"/>
    </row>
    <row r="11" spans="1:11" s="35" customFormat="1" ht="81.75" customHeight="1">
      <c r="A11" s="106" t="s">
        <v>18</v>
      </c>
      <c r="B11" s="37" t="s">
        <v>12</v>
      </c>
      <c r="C11" s="37" t="s">
        <v>83</v>
      </c>
      <c r="D11" s="37"/>
      <c r="E11" s="38" t="s">
        <v>230</v>
      </c>
      <c r="F11" s="38" t="s">
        <v>227</v>
      </c>
      <c r="G11" s="83" t="s">
        <v>133</v>
      </c>
      <c r="H11" s="39" t="s">
        <v>254</v>
      </c>
      <c r="I11" s="40" t="s">
        <v>231</v>
      </c>
      <c r="J11" s="40" t="s">
        <v>229</v>
      </c>
      <c r="K11" s="41"/>
    </row>
    <row r="12" spans="1:11" s="36" customFormat="1" ht="202.5" customHeight="1">
      <c r="A12" s="106" t="s">
        <v>18</v>
      </c>
      <c r="B12" s="37" t="s">
        <v>12</v>
      </c>
      <c r="C12" s="37" t="s">
        <v>150</v>
      </c>
      <c r="D12" s="37"/>
      <c r="E12" s="38" t="s">
        <v>232</v>
      </c>
      <c r="F12" s="38" t="s">
        <v>217</v>
      </c>
      <c r="G12" s="83" t="s">
        <v>133</v>
      </c>
      <c r="H12" s="39" t="s">
        <v>254</v>
      </c>
      <c r="I12" s="40" t="s">
        <v>233</v>
      </c>
      <c r="J12" s="40" t="s">
        <v>270</v>
      </c>
      <c r="K12" s="41"/>
    </row>
    <row r="13" spans="1:11" s="42" customFormat="1" ht="115.5" customHeight="1">
      <c r="A13" s="106" t="s">
        <v>18</v>
      </c>
      <c r="B13" s="37" t="s">
        <v>12</v>
      </c>
      <c r="C13" s="37" t="s">
        <v>154</v>
      </c>
      <c r="D13" s="37"/>
      <c r="E13" s="38" t="s">
        <v>234</v>
      </c>
      <c r="F13" s="38" t="s">
        <v>217</v>
      </c>
      <c r="G13" s="83" t="s">
        <v>133</v>
      </c>
      <c r="H13" s="39" t="s">
        <v>254</v>
      </c>
      <c r="I13" s="40" t="s">
        <v>235</v>
      </c>
      <c r="J13" s="40" t="s">
        <v>251</v>
      </c>
      <c r="K13" s="41"/>
    </row>
    <row r="14" spans="1:11" s="42" customFormat="1" ht="82.5" customHeight="1">
      <c r="A14" s="106" t="s">
        <v>18</v>
      </c>
      <c r="B14" s="37" t="s">
        <v>12</v>
      </c>
      <c r="C14" s="37" t="s">
        <v>86</v>
      </c>
      <c r="D14" s="37"/>
      <c r="E14" s="38" t="s">
        <v>87</v>
      </c>
      <c r="F14" s="38" t="s">
        <v>236</v>
      </c>
      <c r="G14" s="83" t="s">
        <v>133</v>
      </c>
      <c r="H14" s="39" t="s">
        <v>254</v>
      </c>
      <c r="I14" s="40"/>
      <c r="J14" s="40"/>
      <c r="K14" s="41"/>
    </row>
    <row r="15" spans="1:11" s="42" customFormat="1" ht="208.5" customHeight="1">
      <c r="A15" s="106" t="s">
        <v>18</v>
      </c>
      <c r="B15" s="43"/>
      <c r="C15" s="37" t="s">
        <v>86</v>
      </c>
      <c r="D15" s="37" t="s">
        <v>12</v>
      </c>
      <c r="E15" s="38" t="s">
        <v>238</v>
      </c>
      <c r="F15" s="38" t="s">
        <v>239</v>
      </c>
      <c r="G15" s="83" t="s">
        <v>133</v>
      </c>
      <c r="H15" s="39" t="s">
        <v>254</v>
      </c>
      <c r="I15" s="40" t="s">
        <v>237</v>
      </c>
      <c r="J15" s="40" t="s">
        <v>255</v>
      </c>
      <c r="K15" s="41"/>
    </row>
    <row r="16" spans="1:11" ht="182.25" customHeight="1">
      <c r="A16" s="106" t="s">
        <v>18</v>
      </c>
      <c r="B16" s="43">
        <v>2</v>
      </c>
      <c r="C16" s="37" t="s">
        <v>240</v>
      </c>
      <c r="D16" s="37"/>
      <c r="E16" s="40" t="s">
        <v>241</v>
      </c>
      <c r="F16" s="40" t="s">
        <v>242</v>
      </c>
      <c r="G16" s="83" t="s">
        <v>133</v>
      </c>
      <c r="H16" s="39" t="s">
        <v>254</v>
      </c>
      <c r="I16" s="40" t="s">
        <v>243</v>
      </c>
      <c r="J16" s="40" t="s">
        <v>244</v>
      </c>
      <c r="K16" s="41"/>
    </row>
    <row r="17" spans="1:11" ht="409.5">
      <c r="A17" s="106" t="s">
        <v>18</v>
      </c>
      <c r="B17" s="37" t="s">
        <v>12</v>
      </c>
      <c r="C17" s="37" t="s">
        <v>71</v>
      </c>
      <c r="D17" s="37" t="s">
        <v>13</v>
      </c>
      <c r="E17" s="38" t="s">
        <v>245</v>
      </c>
      <c r="F17" s="38" t="s">
        <v>246</v>
      </c>
      <c r="G17" s="83" t="s">
        <v>133</v>
      </c>
      <c r="H17" s="39" t="s">
        <v>254</v>
      </c>
      <c r="I17" s="40" t="s">
        <v>247</v>
      </c>
      <c r="J17" s="40" t="s">
        <v>248</v>
      </c>
      <c r="K17" s="41"/>
    </row>
    <row r="18" spans="1:11" ht="87.75" customHeight="1">
      <c r="A18" s="106" t="s">
        <v>18</v>
      </c>
      <c r="B18" s="43">
        <v>2</v>
      </c>
      <c r="C18" s="37">
        <v>12</v>
      </c>
      <c r="D18" s="43"/>
      <c r="E18" s="38" t="s">
        <v>90</v>
      </c>
      <c r="F18" s="38" t="s">
        <v>227</v>
      </c>
      <c r="G18" s="83" t="s">
        <v>133</v>
      </c>
      <c r="H18" s="39" t="s">
        <v>254</v>
      </c>
      <c r="I18" s="40" t="s">
        <v>249</v>
      </c>
      <c r="J18" s="40" t="s">
        <v>229</v>
      </c>
      <c r="K18" s="41"/>
    </row>
    <row r="19" spans="1:11" ht="45" customHeight="1">
      <c r="A19" s="106" t="s">
        <v>18</v>
      </c>
      <c r="B19" s="43">
        <v>2</v>
      </c>
      <c r="C19" s="43">
        <v>13</v>
      </c>
      <c r="D19" s="43"/>
      <c r="E19" s="38" t="s">
        <v>252</v>
      </c>
      <c r="F19" s="38" t="s">
        <v>227</v>
      </c>
      <c r="G19" s="83" t="s">
        <v>133</v>
      </c>
      <c r="H19" s="39" t="s">
        <v>254</v>
      </c>
      <c r="I19" s="112" t="s">
        <v>252</v>
      </c>
      <c r="J19" s="112" t="s">
        <v>250</v>
      </c>
      <c r="K19" s="41"/>
    </row>
    <row r="20" spans="1:11" ht="115.5" thickBot="1">
      <c r="A20" s="76" t="s">
        <v>18</v>
      </c>
      <c r="B20" s="37" t="s">
        <v>75</v>
      </c>
      <c r="C20" s="37"/>
      <c r="D20" s="37"/>
      <c r="E20" s="77" t="s">
        <v>131</v>
      </c>
      <c r="F20" s="78"/>
      <c r="G20" s="79"/>
      <c r="H20" s="39" t="s">
        <v>254</v>
      </c>
      <c r="I20" s="80"/>
      <c r="J20" s="80"/>
      <c r="K20" s="41"/>
    </row>
    <row r="21" spans="1:11" ht="51.75" thickBot="1">
      <c r="A21" s="76" t="s">
        <v>18</v>
      </c>
      <c r="B21" s="37" t="s">
        <v>75</v>
      </c>
      <c r="C21" s="71" t="s">
        <v>13</v>
      </c>
      <c r="D21" s="71"/>
      <c r="E21" s="81" t="s">
        <v>132</v>
      </c>
      <c r="F21" s="82"/>
      <c r="G21" s="83" t="s">
        <v>133</v>
      </c>
      <c r="H21" s="39" t="s">
        <v>254</v>
      </c>
      <c r="I21" s="40"/>
      <c r="J21" s="40"/>
      <c r="K21" s="43"/>
    </row>
    <row r="22" spans="1:11" ht="115.5" customHeight="1" thickBot="1">
      <c r="A22" s="76" t="s">
        <v>18</v>
      </c>
      <c r="B22" s="37" t="s">
        <v>75</v>
      </c>
      <c r="C22" s="37" t="s">
        <v>13</v>
      </c>
      <c r="D22" s="37" t="s">
        <v>12</v>
      </c>
      <c r="E22" s="84" t="s">
        <v>134</v>
      </c>
      <c r="F22" s="85" t="s">
        <v>135</v>
      </c>
      <c r="G22" s="83" t="s">
        <v>133</v>
      </c>
      <c r="H22" s="39" t="s">
        <v>254</v>
      </c>
      <c r="I22" s="86" t="s">
        <v>136</v>
      </c>
      <c r="J22" s="86" t="s">
        <v>137</v>
      </c>
      <c r="K22" s="87"/>
    </row>
    <row r="23" spans="1:11" ht="192" thickBot="1">
      <c r="A23" s="76" t="s">
        <v>18</v>
      </c>
      <c r="B23" s="37" t="s">
        <v>75</v>
      </c>
      <c r="C23" s="37" t="s">
        <v>13</v>
      </c>
      <c r="D23" s="37" t="s">
        <v>75</v>
      </c>
      <c r="E23" s="85" t="s">
        <v>138</v>
      </c>
      <c r="F23" s="85" t="s">
        <v>139</v>
      </c>
      <c r="G23" s="83" t="s">
        <v>133</v>
      </c>
      <c r="H23" s="39" t="s">
        <v>254</v>
      </c>
      <c r="I23" s="84" t="s">
        <v>140</v>
      </c>
      <c r="J23" s="80" t="s">
        <v>141</v>
      </c>
      <c r="K23" s="87"/>
    </row>
    <row r="24" spans="1:11" ht="180.75" customHeight="1">
      <c r="A24" s="76" t="s">
        <v>18</v>
      </c>
      <c r="B24" s="37" t="s">
        <v>75</v>
      </c>
      <c r="C24" s="88" t="s">
        <v>13</v>
      </c>
      <c r="D24" s="89" t="s">
        <v>80</v>
      </c>
      <c r="E24" s="84" t="s">
        <v>142</v>
      </c>
      <c r="F24" s="84" t="s">
        <v>143</v>
      </c>
      <c r="G24" s="79" t="s">
        <v>133</v>
      </c>
      <c r="H24" s="39" t="s">
        <v>254</v>
      </c>
      <c r="I24" s="40" t="s">
        <v>144</v>
      </c>
      <c r="J24" s="80" t="s">
        <v>145</v>
      </c>
      <c r="K24" s="230"/>
    </row>
    <row r="25" spans="1:11" ht="221.25" customHeight="1">
      <c r="A25" s="76" t="s">
        <v>18</v>
      </c>
      <c r="B25" s="37" t="s">
        <v>75</v>
      </c>
      <c r="C25" s="37" t="s">
        <v>13</v>
      </c>
      <c r="D25" s="37" t="s">
        <v>83</v>
      </c>
      <c r="E25" s="90" t="s">
        <v>146</v>
      </c>
      <c r="F25" s="91" t="s">
        <v>147</v>
      </c>
      <c r="G25" s="92" t="s">
        <v>133</v>
      </c>
      <c r="H25" s="39" t="s">
        <v>254</v>
      </c>
      <c r="I25" s="40" t="s">
        <v>148</v>
      </c>
      <c r="J25" s="40" t="s">
        <v>149</v>
      </c>
      <c r="K25" s="231"/>
    </row>
    <row r="26" spans="1:11" ht="67.5" customHeight="1">
      <c r="A26" s="76" t="s">
        <v>18</v>
      </c>
      <c r="B26" s="37" t="s">
        <v>75</v>
      </c>
      <c r="C26" s="37" t="s">
        <v>13</v>
      </c>
      <c r="D26" s="37" t="s">
        <v>150</v>
      </c>
      <c r="E26" s="90" t="s">
        <v>151</v>
      </c>
      <c r="F26" s="90" t="s">
        <v>152</v>
      </c>
      <c r="G26" s="92" t="s">
        <v>133</v>
      </c>
      <c r="H26" s="39" t="s">
        <v>254</v>
      </c>
      <c r="I26" s="40" t="s">
        <v>153</v>
      </c>
      <c r="J26" s="93"/>
      <c r="K26" s="72"/>
    </row>
    <row r="27" spans="1:11" ht="153">
      <c r="A27" s="76" t="s">
        <v>18</v>
      </c>
      <c r="B27" s="37" t="s">
        <v>75</v>
      </c>
      <c r="C27" s="37" t="s">
        <v>13</v>
      </c>
      <c r="D27" s="37" t="s">
        <v>154</v>
      </c>
      <c r="E27" s="94" t="s">
        <v>155</v>
      </c>
      <c r="F27" s="94" t="s">
        <v>152</v>
      </c>
      <c r="G27" s="92" t="s">
        <v>133</v>
      </c>
      <c r="H27" s="39" t="s">
        <v>254</v>
      </c>
      <c r="I27" s="40" t="s">
        <v>156</v>
      </c>
      <c r="J27" s="40" t="s">
        <v>157</v>
      </c>
      <c r="K27" s="72"/>
    </row>
    <row r="28" spans="1:11" ht="38.25" customHeight="1">
      <c r="A28" s="76" t="s">
        <v>18</v>
      </c>
      <c r="B28" s="37" t="s">
        <v>75</v>
      </c>
      <c r="C28" s="37" t="s">
        <v>13</v>
      </c>
      <c r="D28" s="37" t="s">
        <v>86</v>
      </c>
      <c r="E28" s="90" t="s">
        <v>158</v>
      </c>
      <c r="F28" s="90" t="s">
        <v>139</v>
      </c>
      <c r="G28" s="92" t="s">
        <v>133</v>
      </c>
      <c r="H28" s="39" t="s">
        <v>254</v>
      </c>
      <c r="I28" s="40" t="s">
        <v>159</v>
      </c>
      <c r="J28" s="40" t="s">
        <v>160</v>
      </c>
      <c r="K28" s="72"/>
    </row>
    <row r="29" spans="1:11" ht="64.5" thickBot="1">
      <c r="A29" s="76" t="s">
        <v>18</v>
      </c>
      <c r="B29" s="37" t="s">
        <v>75</v>
      </c>
      <c r="C29" s="37" t="s">
        <v>12</v>
      </c>
      <c r="D29" s="88"/>
      <c r="E29" s="95" t="s">
        <v>161</v>
      </c>
      <c r="F29" s="74"/>
      <c r="G29" s="83"/>
      <c r="H29" s="39" t="s">
        <v>254</v>
      </c>
      <c r="I29" s="40"/>
      <c r="J29" s="93"/>
      <c r="K29" s="41"/>
    </row>
    <row r="30" spans="1:11" ht="141" thickBot="1">
      <c r="A30" s="76" t="s">
        <v>18</v>
      </c>
      <c r="B30" s="37" t="s">
        <v>75</v>
      </c>
      <c r="C30" s="37" t="s">
        <v>12</v>
      </c>
      <c r="D30" s="37" t="s">
        <v>13</v>
      </c>
      <c r="E30" s="85" t="s">
        <v>162</v>
      </c>
      <c r="F30" s="96" t="s">
        <v>147</v>
      </c>
      <c r="G30" s="83" t="s">
        <v>133</v>
      </c>
      <c r="H30" s="39" t="s">
        <v>254</v>
      </c>
      <c r="I30" s="40" t="s">
        <v>163</v>
      </c>
      <c r="J30" s="40" t="s">
        <v>164</v>
      </c>
      <c r="K30" s="41"/>
    </row>
    <row r="31" spans="1:11" ht="216" customHeight="1" thickBot="1">
      <c r="A31" s="76" t="s">
        <v>18</v>
      </c>
      <c r="B31" s="37" t="s">
        <v>75</v>
      </c>
      <c r="C31" s="37" t="s">
        <v>12</v>
      </c>
      <c r="D31" s="37" t="s">
        <v>12</v>
      </c>
      <c r="E31" s="97" t="s">
        <v>165</v>
      </c>
      <c r="F31" s="96" t="s">
        <v>147</v>
      </c>
      <c r="G31" s="83" t="s">
        <v>133</v>
      </c>
      <c r="H31" s="39" t="s">
        <v>254</v>
      </c>
      <c r="I31" s="40" t="s">
        <v>166</v>
      </c>
      <c r="J31" s="40" t="s">
        <v>167</v>
      </c>
      <c r="K31" s="41"/>
    </row>
    <row r="32" spans="1:11" ht="166.5" thickBot="1">
      <c r="A32" s="76" t="s">
        <v>18</v>
      </c>
      <c r="B32" s="71" t="s">
        <v>75</v>
      </c>
      <c r="C32" s="71" t="s">
        <v>12</v>
      </c>
      <c r="D32" s="71" t="s">
        <v>75</v>
      </c>
      <c r="E32" s="98" t="s">
        <v>168</v>
      </c>
      <c r="F32" s="99" t="s">
        <v>169</v>
      </c>
      <c r="G32" s="100" t="s">
        <v>133</v>
      </c>
      <c r="H32" s="39" t="s">
        <v>254</v>
      </c>
      <c r="I32" s="101" t="s">
        <v>170</v>
      </c>
      <c r="J32" s="102" t="s">
        <v>171</v>
      </c>
      <c r="K32" s="103"/>
    </row>
    <row r="33" spans="1:11" ht="281.25" thickBot="1">
      <c r="A33" s="76" t="s">
        <v>18</v>
      </c>
      <c r="B33" s="71" t="s">
        <v>75</v>
      </c>
      <c r="C33" s="71" t="s">
        <v>12</v>
      </c>
      <c r="D33" s="71" t="s">
        <v>80</v>
      </c>
      <c r="E33" s="73" t="s">
        <v>172</v>
      </c>
      <c r="F33" s="104" t="s">
        <v>139</v>
      </c>
      <c r="G33" s="100" t="s">
        <v>133</v>
      </c>
      <c r="H33" s="39" t="s">
        <v>254</v>
      </c>
      <c r="I33" s="73" t="s">
        <v>173</v>
      </c>
      <c r="J33" s="102" t="s">
        <v>174</v>
      </c>
      <c r="K33" s="103"/>
    </row>
    <row r="34" spans="1:11" ht="165.75">
      <c r="A34" s="76" t="s">
        <v>18</v>
      </c>
      <c r="B34" s="71" t="s">
        <v>75</v>
      </c>
      <c r="C34" s="71" t="s">
        <v>12</v>
      </c>
      <c r="D34" s="71" t="s">
        <v>83</v>
      </c>
      <c r="E34" s="73" t="s">
        <v>175</v>
      </c>
      <c r="F34" s="105" t="s">
        <v>139</v>
      </c>
      <c r="G34" s="100" t="s">
        <v>133</v>
      </c>
      <c r="H34" s="39" t="s">
        <v>254</v>
      </c>
      <c r="I34" s="101"/>
      <c r="J34" s="102" t="s">
        <v>176</v>
      </c>
      <c r="K34" s="103"/>
    </row>
    <row r="35" spans="1:11" ht="102" customHeight="1">
      <c r="A35" s="232" t="s">
        <v>18</v>
      </c>
      <c r="B35" s="234">
        <v>3</v>
      </c>
      <c r="C35" s="234">
        <v>2</v>
      </c>
      <c r="D35" s="90" t="s">
        <v>177</v>
      </c>
      <c r="E35" s="90" t="s">
        <v>178</v>
      </c>
      <c r="F35" s="90" t="s">
        <v>169</v>
      </c>
      <c r="G35" s="90" t="s">
        <v>133</v>
      </c>
      <c r="H35" s="90" t="s">
        <v>254</v>
      </c>
      <c r="I35" s="90" t="s">
        <v>179</v>
      </c>
      <c r="J35" s="90" t="s">
        <v>180</v>
      </c>
      <c r="K35" s="235"/>
    </row>
    <row r="36" spans="1:11" ht="118.5" customHeight="1">
      <c r="A36" s="232"/>
      <c r="B36" s="234"/>
      <c r="C36" s="234"/>
      <c r="D36" s="90"/>
      <c r="E36" s="90" t="s">
        <v>181</v>
      </c>
      <c r="F36" s="90"/>
      <c r="G36" s="90"/>
      <c r="H36" s="90" t="s">
        <v>254</v>
      </c>
      <c r="I36" s="90"/>
      <c r="J36" s="90" t="s">
        <v>182</v>
      </c>
      <c r="K36" s="235"/>
    </row>
    <row r="37" spans="1:11" ht="165.75">
      <c r="A37" s="233"/>
      <c r="B37" s="233"/>
      <c r="C37" s="233"/>
      <c r="D37" s="90"/>
      <c r="E37" s="90" t="s">
        <v>183</v>
      </c>
      <c r="F37" s="90"/>
      <c r="G37" s="90"/>
      <c r="H37" s="90" t="s">
        <v>254</v>
      </c>
      <c r="I37" s="90"/>
      <c r="J37" s="90" t="s">
        <v>184</v>
      </c>
      <c r="K37" s="236"/>
    </row>
    <row r="38" spans="1:11" ht="140.25">
      <c r="A38" s="233"/>
      <c r="B38" s="233"/>
      <c r="C38" s="233"/>
      <c r="D38" s="90"/>
      <c r="E38" s="90" t="s">
        <v>185</v>
      </c>
      <c r="F38" s="90"/>
      <c r="G38" s="90"/>
      <c r="H38" s="90" t="s">
        <v>254</v>
      </c>
      <c r="I38" s="90"/>
      <c r="J38" s="90" t="s">
        <v>186</v>
      </c>
      <c r="K38" s="236"/>
    </row>
    <row r="39" spans="1:11" ht="89.25">
      <c r="A39" s="233"/>
      <c r="B39" s="233"/>
      <c r="C39" s="233"/>
      <c r="D39" s="90"/>
      <c r="E39" s="90" t="s">
        <v>187</v>
      </c>
      <c r="F39" s="90"/>
      <c r="G39" s="90"/>
      <c r="H39" s="90" t="s">
        <v>254</v>
      </c>
      <c r="I39" s="90"/>
      <c r="J39" s="90" t="s">
        <v>188</v>
      </c>
      <c r="K39" s="236"/>
    </row>
    <row r="40" spans="1:11" ht="91.5" customHeight="1">
      <c r="A40" s="233"/>
      <c r="B40" s="233"/>
      <c r="C40" s="233"/>
      <c r="D40" s="90"/>
      <c r="E40" s="90" t="s">
        <v>189</v>
      </c>
      <c r="F40" s="90"/>
      <c r="G40" s="90"/>
      <c r="H40" s="90" t="s">
        <v>254</v>
      </c>
      <c r="I40" s="90"/>
      <c r="J40" s="90" t="s">
        <v>190</v>
      </c>
      <c r="K40" s="236"/>
    </row>
    <row r="41" spans="1:11" ht="38.25" customHeight="1">
      <c r="A41" s="233"/>
      <c r="B41" s="233"/>
      <c r="C41" s="233"/>
      <c r="D41" s="90"/>
      <c r="E41" s="90" t="s">
        <v>191</v>
      </c>
      <c r="F41" s="90"/>
      <c r="G41" s="90"/>
      <c r="H41" s="90" t="s">
        <v>254</v>
      </c>
      <c r="I41" s="90"/>
      <c r="J41" s="90"/>
      <c r="K41" s="236"/>
    </row>
    <row r="42" spans="1:11" ht="38.25" customHeight="1">
      <c r="A42" s="233"/>
      <c r="B42" s="233"/>
      <c r="C42" s="233"/>
      <c r="D42" s="90"/>
      <c r="E42" s="90" t="s">
        <v>192</v>
      </c>
      <c r="F42" s="90"/>
      <c r="G42" s="90"/>
      <c r="H42" s="90" t="s">
        <v>254</v>
      </c>
      <c r="I42" s="90"/>
      <c r="J42" s="90"/>
      <c r="K42" s="236"/>
    </row>
    <row r="43" spans="1:11" ht="141.75" customHeight="1">
      <c r="A43" s="233"/>
      <c r="B43" s="233"/>
      <c r="C43" s="233"/>
      <c r="D43" s="90"/>
      <c r="E43" s="90" t="s">
        <v>193</v>
      </c>
      <c r="F43" s="90"/>
      <c r="G43" s="90"/>
      <c r="H43" s="90" t="s">
        <v>254</v>
      </c>
      <c r="I43" s="90"/>
      <c r="J43" s="90" t="s">
        <v>194</v>
      </c>
      <c r="K43" s="236"/>
    </row>
    <row r="44" spans="1:11" ht="129" customHeight="1">
      <c r="A44" s="90" t="s">
        <v>18</v>
      </c>
      <c r="B44" s="90" t="s">
        <v>75</v>
      </c>
      <c r="C44" s="90">
        <v>2</v>
      </c>
      <c r="D44" s="90">
        <v>7</v>
      </c>
      <c r="E44" s="90" t="s">
        <v>195</v>
      </c>
      <c r="F44" s="91" t="s">
        <v>196</v>
      </c>
      <c r="G44" s="90" t="s">
        <v>133</v>
      </c>
      <c r="H44" s="39" t="s">
        <v>254</v>
      </c>
      <c r="I44" s="90" t="s">
        <v>197</v>
      </c>
      <c r="J44" s="90" t="s">
        <v>198</v>
      </c>
      <c r="K44" s="107"/>
    </row>
    <row r="45" spans="1:11" ht="102">
      <c r="A45" s="106" t="s">
        <v>18</v>
      </c>
      <c r="B45" s="37" t="s">
        <v>75</v>
      </c>
      <c r="C45" s="106">
        <v>2</v>
      </c>
      <c r="D45" s="106">
        <v>8</v>
      </c>
      <c r="E45" s="90" t="s">
        <v>199</v>
      </c>
      <c r="F45" s="108"/>
      <c r="G45" s="90" t="s">
        <v>133</v>
      </c>
      <c r="H45" s="39" t="s">
        <v>254</v>
      </c>
      <c r="I45" s="90" t="s">
        <v>200</v>
      </c>
      <c r="J45" s="90" t="s">
        <v>201</v>
      </c>
      <c r="K45" s="107"/>
    </row>
    <row r="46" spans="1:11" ht="129" customHeight="1">
      <c r="A46" s="106" t="s">
        <v>18</v>
      </c>
      <c r="B46" s="37" t="s">
        <v>75</v>
      </c>
      <c r="C46" s="106">
        <v>2</v>
      </c>
      <c r="D46" s="106">
        <v>9</v>
      </c>
      <c r="E46" s="90" t="s">
        <v>202</v>
      </c>
      <c r="F46" s="91" t="s">
        <v>147</v>
      </c>
      <c r="G46" s="83" t="s">
        <v>133</v>
      </c>
      <c r="H46" s="39" t="s">
        <v>254</v>
      </c>
      <c r="I46" s="90" t="s">
        <v>203</v>
      </c>
      <c r="J46" s="40" t="s">
        <v>204</v>
      </c>
      <c r="K46" s="41"/>
    </row>
    <row r="47" spans="1:11" ht="280.5">
      <c r="A47" s="106" t="s">
        <v>18</v>
      </c>
      <c r="B47" s="37" t="s">
        <v>75</v>
      </c>
      <c r="C47" s="106">
        <v>2</v>
      </c>
      <c r="D47" s="106">
        <v>10</v>
      </c>
      <c r="E47" s="90" t="s">
        <v>205</v>
      </c>
      <c r="F47" s="91" t="s">
        <v>77</v>
      </c>
      <c r="G47" s="83" t="s">
        <v>133</v>
      </c>
      <c r="H47" s="39" t="s">
        <v>254</v>
      </c>
      <c r="I47" s="90" t="s">
        <v>206</v>
      </c>
      <c r="J47" s="40" t="s">
        <v>207</v>
      </c>
      <c r="K47" s="41"/>
    </row>
    <row r="48" spans="1:11" ht="114.75">
      <c r="A48" s="106" t="s">
        <v>18</v>
      </c>
      <c r="B48" s="37" t="s">
        <v>75</v>
      </c>
      <c r="C48" s="106">
        <v>2</v>
      </c>
      <c r="D48" s="106">
        <v>11</v>
      </c>
      <c r="E48" s="90" t="s">
        <v>208</v>
      </c>
      <c r="F48" s="91" t="s">
        <v>209</v>
      </c>
      <c r="G48" s="83" t="s">
        <v>133</v>
      </c>
      <c r="H48" s="39" t="s">
        <v>254</v>
      </c>
      <c r="I48" s="40" t="s">
        <v>210</v>
      </c>
      <c r="J48" s="40" t="s">
        <v>211</v>
      </c>
      <c r="K48" s="41"/>
    </row>
    <row r="338" ht="15"/>
  </sheetData>
  <sheetProtection/>
  <mergeCells count="14">
    <mergeCell ref="K24:K25"/>
    <mergeCell ref="A35:A43"/>
    <mergeCell ref="B35:B43"/>
    <mergeCell ref="C35:C43"/>
    <mergeCell ref="K35:K43"/>
    <mergeCell ref="K4:K5"/>
    <mergeCell ref="A2:J2"/>
    <mergeCell ref="A4:D4"/>
    <mergeCell ref="E4:E5"/>
    <mergeCell ref="F4:F5"/>
    <mergeCell ref="G4:G5"/>
    <mergeCell ref="J4:J5"/>
    <mergeCell ref="I4:I5"/>
    <mergeCell ref="H4:H5"/>
  </mergeCells>
  <hyperlinks>
    <hyperlink ref="E6" location="Par338" tooltip="Ссылка на текущий документ" display="Par338"/>
  </hyperlink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K12"/>
  <sheetViews>
    <sheetView zoomScalePageLayoutView="0" workbookViewId="0" topLeftCell="A7">
      <selection activeCell="H19" sqref="H19"/>
    </sheetView>
  </sheetViews>
  <sheetFormatPr defaultColWidth="9.140625" defaultRowHeight="15"/>
  <cols>
    <col min="1" max="3" width="4.28125" style="0" customWidth="1"/>
    <col min="4" max="4" width="23.421875" style="0" customWidth="1"/>
    <col min="5" max="5" width="28.7109375" style="0" customWidth="1"/>
    <col min="6" max="6" width="12.00390625" style="0" customWidth="1"/>
    <col min="7" max="7" width="9.28125" style="0" customWidth="1"/>
    <col min="8" max="11" width="10.7109375" style="0" customWidth="1"/>
  </cols>
  <sheetData>
    <row r="1" spans="1:11" s="10" customFormat="1" ht="13.5" customHeight="1">
      <c r="A1" s="5"/>
      <c r="B1" s="5"/>
      <c r="C1" s="5"/>
      <c r="D1" s="5"/>
      <c r="E1" s="5"/>
      <c r="F1" s="5"/>
      <c r="G1" s="5"/>
      <c r="H1" s="5"/>
      <c r="I1" s="3"/>
      <c r="K1" s="5"/>
    </row>
    <row r="2" spans="1:11" s="10" customFormat="1" ht="13.5" customHeight="1">
      <c r="A2" s="5"/>
      <c r="B2" s="5"/>
      <c r="C2" s="5"/>
      <c r="D2" s="5"/>
      <c r="E2" s="4"/>
      <c r="F2" s="4"/>
      <c r="G2" s="4"/>
      <c r="H2" s="4"/>
      <c r="I2" s="4"/>
      <c r="J2" s="4"/>
      <c r="K2" s="4"/>
    </row>
    <row r="3" spans="1:11" ht="46.5" customHeight="1">
      <c r="A3" s="255" t="s">
        <v>105</v>
      </c>
      <c r="B3" s="256"/>
      <c r="C3" s="256"/>
      <c r="D3" s="256"/>
      <c r="E3" s="256"/>
      <c r="F3" s="256"/>
      <c r="G3" s="256"/>
      <c r="H3" s="256"/>
      <c r="I3" s="256"/>
      <c r="J3" s="256"/>
      <c r="K3" s="256"/>
    </row>
    <row r="4" spans="1:11" ht="18.75">
      <c r="A4" s="51"/>
      <c r="B4" s="52"/>
      <c r="C4" s="52"/>
      <c r="D4" s="52"/>
      <c r="E4" s="257" t="s">
        <v>125</v>
      </c>
      <c r="F4" s="257"/>
      <c r="G4" s="257"/>
      <c r="H4" s="52"/>
      <c r="I4" s="52"/>
      <c r="J4" s="52"/>
      <c r="K4" s="52"/>
    </row>
    <row r="5" spans="1:11" ht="15">
      <c r="A5" s="1"/>
      <c r="B5" s="1"/>
      <c r="C5" s="1"/>
      <c r="D5" s="2"/>
      <c r="E5" s="2"/>
      <c r="F5" s="2"/>
      <c r="G5" s="2"/>
      <c r="H5" s="2"/>
      <c r="I5" s="2"/>
      <c r="J5" s="2"/>
      <c r="K5" s="2"/>
    </row>
    <row r="6" spans="1:11" ht="62.25" customHeight="1">
      <c r="A6" s="242" t="s">
        <v>14</v>
      </c>
      <c r="B6" s="242"/>
      <c r="C6" s="242" t="s">
        <v>31</v>
      </c>
      <c r="D6" s="242" t="s">
        <v>3</v>
      </c>
      <c r="E6" s="242" t="s">
        <v>4</v>
      </c>
      <c r="F6" s="242" t="s">
        <v>5</v>
      </c>
      <c r="G6" s="244" t="s">
        <v>115</v>
      </c>
      <c r="H6" s="244" t="s">
        <v>116</v>
      </c>
      <c r="I6" s="240" t="s">
        <v>97</v>
      </c>
      <c r="J6" s="240" t="s">
        <v>8</v>
      </c>
      <c r="K6" s="240" t="s">
        <v>9</v>
      </c>
    </row>
    <row r="7" spans="1:11" ht="39.75" customHeight="1">
      <c r="A7" s="47" t="s">
        <v>19</v>
      </c>
      <c r="B7" s="47" t="s">
        <v>15</v>
      </c>
      <c r="C7" s="254"/>
      <c r="D7" s="243" t="s">
        <v>6</v>
      </c>
      <c r="E7" s="243" t="s">
        <v>26</v>
      </c>
      <c r="F7" s="243"/>
      <c r="G7" s="245"/>
      <c r="H7" s="245"/>
      <c r="I7" s="241"/>
      <c r="J7" s="241"/>
      <c r="K7" s="241"/>
    </row>
    <row r="8" spans="1:11" ht="15">
      <c r="A8" s="252" t="s">
        <v>98</v>
      </c>
      <c r="B8" s="253"/>
      <c r="C8" s="253"/>
      <c r="D8" s="253"/>
      <c r="E8" s="253"/>
      <c r="F8" s="253"/>
      <c r="G8" s="253"/>
      <c r="H8" s="253"/>
      <c r="I8" s="253"/>
      <c r="J8" s="253"/>
      <c r="K8" s="253"/>
    </row>
    <row r="9" spans="1:11" ht="15">
      <c r="A9" s="238" t="s">
        <v>18</v>
      </c>
      <c r="B9" s="238" t="s">
        <v>12</v>
      </c>
      <c r="C9" s="238" t="s">
        <v>69</v>
      </c>
      <c r="D9" s="246" t="s">
        <v>76</v>
      </c>
      <c r="E9" s="53" t="s">
        <v>99</v>
      </c>
      <c r="F9" s="47" t="s">
        <v>100</v>
      </c>
      <c r="G9" s="136">
        <v>42</v>
      </c>
      <c r="H9" s="136">
        <v>22</v>
      </c>
      <c r="I9" s="136">
        <v>22</v>
      </c>
      <c r="J9" s="54">
        <v>52</v>
      </c>
      <c r="K9" s="54">
        <v>100</v>
      </c>
    </row>
    <row r="10" spans="1:11" ht="51">
      <c r="A10" s="239"/>
      <c r="B10" s="239"/>
      <c r="C10" s="239"/>
      <c r="D10" s="247"/>
      <c r="E10" s="55" t="s">
        <v>101</v>
      </c>
      <c r="F10" s="56" t="s">
        <v>7</v>
      </c>
      <c r="G10" s="57">
        <v>170</v>
      </c>
      <c r="H10" s="57">
        <v>170</v>
      </c>
      <c r="I10" s="57">
        <v>96.2</v>
      </c>
      <c r="J10" s="54">
        <v>57</v>
      </c>
      <c r="K10" s="54">
        <v>57</v>
      </c>
    </row>
    <row r="11" spans="1:11" ht="24">
      <c r="A11" s="248" t="s">
        <v>12</v>
      </c>
      <c r="B11" s="248" t="s">
        <v>18</v>
      </c>
      <c r="C11" s="249">
        <v>938</v>
      </c>
      <c r="D11" s="250" t="s">
        <v>90</v>
      </c>
      <c r="E11" s="58" t="s">
        <v>104</v>
      </c>
      <c r="F11" s="59" t="s">
        <v>102</v>
      </c>
      <c r="G11" s="137">
        <v>1111</v>
      </c>
      <c r="H11" s="137">
        <v>1111</v>
      </c>
      <c r="I11" s="137">
        <v>1111</v>
      </c>
      <c r="J11" s="54">
        <v>100</v>
      </c>
      <c r="K11" s="54">
        <v>100</v>
      </c>
    </row>
    <row r="12" spans="1:11" ht="48">
      <c r="A12" s="248"/>
      <c r="B12" s="248"/>
      <c r="C12" s="249"/>
      <c r="D12" s="251"/>
      <c r="E12" s="60" t="s">
        <v>101</v>
      </c>
      <c r="F12" s="61" t="s">
        <v>103</v>
      </c>
      <c r="G12" s="57">
        <v>56138.9</v>
      </c>
      <c r="H12" s="57">
        <v>59676.9</v>
      </c>
      <c r="I12" s="57">
        <v>28882.9</v>
      </c>
      <c r="J12" s="54">
        <f>I12/G12*100</f>
        <v>51.448995259971255</v>
      </c>
      <c r="K12" s="54">
        <f>I12/H12*100</f>
        <v>48.398794173289836</v>
      </c>
    </row>
  </sheetData>
  <sheetProtection/>
  <mergeCells count="21">
    <mergeCell ref="A3:K3"/>
    <mergeCell ref="E4:G4"/>
    <mergeCell ref="A6:B6"/>
    <mergeCell ref="E6:E7"/>
    <mergeCell ref="F6:F7"/>
    <mergeCell ref="J6:J7"/>
    <mergeCell ref="K6:K7"/>
    <mergeCell ref="G6:G7"/>
    <mergeCell ref="A11:A12"/>
    <mergeCell ref="B11:B12"/>
    <mergeCell ref="C11:C12"/>
    <mergeCell ref="D11:D12"/>
    <mergeCell ref="A8:K8"/>
    <mergeCell ref="C6:C7"/>
    <mergeCell ref="C9:C10"/>
    <mergeCell ref="A9:A10"/>
    <mergeCell ref="I6:I7"/>
    <mergeCell ref="D6:D7"/>
    <mergeCell ref="B9:B10"/>
    <mergeCell ref="H6:H7"/>
    <mergeCell ref="D9:D10"/>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20"/>
  <sheetViews>
    <sheetView zoomScalePageLayoutView="0" workbookViewId="0" topLeftCell="A16">
      <selection activeCell="I13" sqref="I13"/>
    </sheetView>
  </sheetViews>
  <sheetFormatPr defaultColWidth="8.8515625" defaultRowHeight="15"/>
  <cols>
    <col min="1" max="2" width="5.28125" style="25" customWidth="1"/>
    <col min="3" max="3" width="3.57421875" style="25" customWidth="1"/>
    <col min="4" max="4" width="33.140625" style="25" customWidth="1"/>
    <col min="5" max="5" width="8.7109375" style="25" customWidth="1"/>
    <col min="6" max="9" width="10.421875" style="25" customWidth="1"/>
    <col min="10" max="10" width="10.7109375" style="25" customWidth="1"/>
    <col min="11" max="11" width="30.28125" style="25" customWidth="1"/>
    <col min="12" max="12" width="8.8515625" style="32" customWidth="1"/>
    <col min="13" max="16384" width="8.8515625" style="25" customWidth="1"/>
  </cols>
  <sheetData>
    <row r="1" spans="1:11" ht="6" customHeight="1">
      <c r="A1" s="1"/>
      <c r="B1" s="5"/>
      <c r="C1" s="5"/>
      <c r="D1" s="5"/>
      <c r="E1" s="5"/>
      <c r="F1" s="5"/>
      <c r="G1" s="5"/>
      <c r="H1" s="5"/>
      <c r="I1" s="3"/>
      <c r="J1" s="3"/>
      <c r="K1" s="3"/>
    </row>
    <row r="2" spans="1:11" ht="15.75" customHeight="1">
      <c r="A2" s="1"/>
      <c r="B2" s="221" t="s">
        <v>48</v>
      </c>
      <c r="C2" s="221"/>
      <c r="D2" s="221"/>
      <c r="E2" s="221"/>
      <c r="F2" s="221"/>
      <c r="G2" s="221"/>
      <c r="H2" s="221"/>
      <c r="I2" s="221"/>
      <c r="J2" s="221"/>
      <c r="K2" s="221"/>
    </row>
    <row r="3" spans="1:11" ht="13.5" customHeight="1">
      <c r="A3" s="1"/>
      <c r="B3" s="2"/>
      <c r="C3" s="2"/>
      <c r="D3" s="2"/>
      <c r="E3" s="2"/>
      <c r="F3" s="2"/>
      <c r="G3" s="2"/>
      <c r="H3" s="2"/>
      <c r="I3" s="2"/>
      <c r="J3" s="2"/>
      <c r="K3" s="2"/>
    </row>
    <row r="4" spans="1:12" s="26" customFormat="1" ht="39" customHeight="1">
      <c r="A4" s="226" t="s">
        <v>14</v>
      </c>
      <c r="B4" s="258"/>
      <c r="C4" s="226" t="s">
        <v>21</v>
      </c>
      <c r="D4" s="226" t="s">
        <v>22</v>
      </c>
      <c r="E4" s="226" t="s">
        <v>23</v>
      </c>
      <c r="F4" s="226" t="s">
        <v>24</v>
      </c>
      <c r="G4" s="226"/>
      <c r="H4" s="226"/>
      <c r="I4" s="228" t="s">
        <v>65</v>
      </c>
      <c r="J4" s="228" t="s">
        <v>61</v>
      </c>
      <c r="K4" s="228" t="s">
        <v>62</v>
      </c>
      <c r="L4" s="33"/>
    </row>
    <row r="5" spans="1:12" s="26" customFormat="1" ht="28.5" customHeight="1">
      <c r="A5" s="258"/>
      <c r="B5" s="258"/>
      <c r="C5" s="226"/>
      <c r="D5" s="226"/>
      <c r="E5" s="226"/>
      <c r="F5" s="226" t="s">
        <v>59</v>
      </c>
      <c r="G5" s="226" t="s">
        <v>58</v>
      </c>
      <c r="H5" s="226" t="s">
        <v>60</v>
      </c>
      <c r="I5" s="260"/>
      <c r="J5" s="260"/>
      <c r="K5" s="262"/>
      <c r="L5" s="33"/>
    </row>
    <row r="6" spans="1:12" s="26" customFormat="1" ht="30.75" customHeight="1">
      <c r="A6" s="19" t="s">
        <v>19</v>
      </c>
      <c r="B6" s="19" t="s">
        <v>15</v>
      </c>
      <c r="C6" s="226"/>
      <c r="D6" s="258"/>
      <c r="E6" s="258"/>
      <c r="F6" s="226"/>
      <c r="G6" s="226"/>
      <c r="H6" s="226"/>
      <c r="I6" s="261"/>
      <c r="J6" s="261"/>
      <c r="K6" s="263"/>
      <c r="L6" s="33"/>
    </row>
    <row r="7" spans="1:11" ht="13.5" customHeight="1">
      <c r="A7" s="7" t="s">
        <v>13</v>
      </c>
      <c r="B7" s="7" t="s">
        <v>12</v>
      </c>
      <c r="C7" s="8">
        <v>3</v>
      </c>
      <c r="D7" s="45">
        <v>4</v>
      </c>
      <c r="E7" s="45">
        <v>5</v>
      </c>
      <c r="F7" s="8">
        <v>6</v>
      </c>
      <c r="G7" s="8">
        <v>7</v>
      </c>
      <c r="H7" s="8">
        <v>8</v>
      </c>
      <c r="I7" s="8">
        <v>9</v>
      </c>
      <c r="J7" s="8">
        <v>10</v>
      </c>
      <c r="K7" s="15">
        <v>11</v>
      </c>
    </row>
    <row r="8" spans="1:11" ht="15.75">
      <c r="A8" s="113" t="s">
        <v>18</v>
      </c>
      <c r="B8" s="114" t="s">
        <v>12</v>
      </c>
      <c r="C8" s="114"/>
      <c r="D8" s="259" t="s">
        <v>93</v>
      </c>
      <c r="E8" s="259"/>
      <c r="F8" s="259"/>
      <c r="G8" s="259"/>
      <c r="H8" s="259"/>
      <c r="I8" s="259"/>
      <c r="J8" s="259"/>
      <c r="K8" s="259"/>
    </row>
    <row r="9" spans="1:11" ht="47.25">
      <c r="A9" s="115" t="s">
        <v>18</v>
      </c>
      <c r="B9" s="115" t="s">
        <v>12</v>
      </c>
      <c r="C9" s="114" t="s">
        <v>13</v>
      </c>
      <c r="D9" s="124" t="s">
        <v>263</v>
      </c>
      <c r="E9" s="125" t="s">
        <v>260</v>
      </c>
      <c r="F9" s="125">
        <v>13.8</v>
      </c>
      <c r="G9" s="125">
        <v>13.8</v>
      </c>
      <c r="H9" s="125">
        <v>13.8</v>
      </c>
      <c r="I9" s="126">
        <f aca="true" t="shared" si="0" ref="I9:I14">H9/G9</f>
        <v>1</v>
      </c>
      <c r="J9" s="117"/>
      <c r="K9" s="119"/>
    </row>
    <row r="10" spans="1:11" ht="63">
      <c r="A10" s="115" t="s">
        <v>18</v>
      </c>
      <c r="B10" s="115" t="s">
        <v>12</v>
      </c>
      <c r="C10" s="114" t="s">
        <v>12</v>
      </c>
      <c r="D10" s="127" t="s">
        <v>264</v>
      </c>
      <c r="E10" s="125" t="s">
        <v>260</v>
      </c>
      <c r="F10" s="125">
        <v>32.01</v>
      </c>
      <c r="G10" s="125">
        <v>32.01</v>
      </c>
      <c r="H10" s="125">
        <v>32</v>
      </c>
      <c r="I10" s="126">
        <f t="shared" si="0"/>
        <v>0.999687597625742</v>
      </c>
      <c r="J10" s="117"/>
      <c r="K10" s="119"/>
    </row>
    <row r="11" spans="1:12" s="28" customFormat="1" ht="94.5">
      <c r="A11" s="115" t="s">
        <v>18</v>
      </c>
      <c r="B11" s="115" t="s">
        <v>12</v>
      </c>
      <c r="C11" s="114" t="s">
        <v>75</v>
      </c>
      <c r="D11" s="127" t="s">
        <v>265</v>
      </c>
      <c r="E11" s="125" t="s">
        <v>260</v>
      </c>
      <c r="F11" s="125">
        <v>42.5</v>
      </c>
      <c r="G11" s="125">
        <v>42.5</v>
      </c>
      <c r="H11" s="125">
        <v>42</v>
      </c>
      <c r="I11" s="126">
        <f t="shared" si="0"/>
        <v>0.9882352941176471</v>
      </c>
      <c r="J11" s="117"/>
      <c r="K11" s="119"/>
      <c r="L11" s="34"/>
    </row>
    <row r="12" spans="1:11" ht="110.25">
      <c r="A12" s="115" t="s">
        <v>18</v>
      </c>
      <c r="B12" s="115" t="s">
        <v>12</v>
      </c>
      <c r="C12" s="114" t="s">
        <v>80</v>
      </c>
      <c r="D12" s="127" t="s">
        <v>269</v>
      </c>
      <c r="E12" s="125" t="s">
        <v>260</v>
      </c>
      <c r="F12" s="125">
        <v>10.2</v>
      </c>
      <c r="G12" s="125">
        <v>10.3</v>
      </c>
      <c r="H12" s="125">
        <v>10.3</v>
      </c>
      <c r="I12" s="126">
        <f t="shared" si="0"/>
        <v>1</v>
      </c>
      <c r="J12" s="117"/>
      <c r="K12" s="119"/>
    </row>
    <row r="13" spans="1:11" ht="47.25">
      <c r="A13" s="115" t="s">
        <v>18</v>
      </c>
      <c r="B13" s="115" t="s">
        <v>12</v>
      </c>
      <c r="C13" s="120" t="s">
        <v>83</v>
      </c>
      <c r="D13" s="127" t="s">
        <v>266</v>
      </c>
      <c r="E13" s="128" t="s">
        <v>267</v>
      </c>
      <c r="F13" s="128">
        <v>132</v>
      </c>
      <c r="G13" s="128">
        <v>144</v>
      </c>
      <c r="H13" s="128">
        <v>90</v>
      </c>
      <c r="I13" s="126">
        <f t="shared" si="0"/>
        <v>0.625</v>
      </c>
      <c r="J13" s="122"/>
      <c r="K13" s="123"/>
    </row>
    <row r="14" spans="1:11" ht="78.75">
      <c r="A14" s="129" t="s">
        <v>18</v>
      </c>
      <c r="B14" s="129" t="s">
        <v>12</v>
      </c>
      <c r="C14" s="130" t="s">
        <v>150</v>
      </c>
      <c r="D14" s="131" t="s">
        <v>268</v>
      </c>
      <c r="E14" s="132" t="s">
        <v>260</v>
      </c>
      <c r="F14" s="132">
        <v>50</v>
      </c>
      <c r="G14" s="132">
        <v>60</v>
      </c>
      <c r="H14" s="132">
        <v>32</v>
      </c>
      <c r="I14" s="133">
        <f t="shared" si="0"/>
        <v>0.5333333333333333</v>
      </c>
      <c r="J14" s="134"/>
      <c r="K14" s="135"/>
    </row>
    <row r="15" spans="1:12" s="28" customFormat="1" ht="15">
      <c r="A15" s="27" t="s">
        <v>0</v>
      </c>
      <c r="B15" s="9" t="s">
        <v>12</v>
      </c>
      <c r="C15" s="6"/>
      <c r="D15" s="264" t="s">
        <v>2</v>
      </c>
      <c r="E15" s="265"/>
      <c r="F15" s="265"/>
      <c r="G15" s="265"/>
      <c r="H15" s="265"/>
      <c r="I15" s="265"/>
      <c r="J15" s="265"/>
      <c r="K15" s="266"/>
      <c r="L15" s="34"/>
    </row>
    <row r="16" spans="1:11" ht="15.75">
      <c r="A16" s="113" t="s">
        <v>18</v>
      </c>
      <c r="B16" s="114" t="s">
        <v>75</v>
      </c>
      <c r="C16" s="114"/>
      <c r="D16" s="259" t="s">
        <v>131</v>
      </c>
      <c r="E16" s="259"/>
      <c r="F16" s="259"/>
      <c r="G16" s="259"/>
      <c r="H16" s="259"/>
      <c r="I16" s="259"/>
      <c r="J16" s="259"/>
      <c r="K16" s="259"/>
    </row>
    <row r="17" spans="1:11" ht="63">
      <c r="A17" s="115" t="s">
        <v>18</v>
      </c>
      <c r="B17" s="115" t="s">
        <v>75</v>
      </c>
      <c r="C17" s="114" t="s">
        <v>13</v>
      </c>
      <c r="D17" s="116" t="s">
        <v>258</v>
      </c>
      <c r="E17" s="117"/>
      <c r="F17" s="117"/>
      <c r="G17" s="117"/>
      <c r="H17" s="117"/>
      <c r="I17" s="118"/>
      <c r="J17" s="117"/>
      <c r="K17" s="119"/>
    </row>
    <row r="18" spans="1:11" ht="15.75">
      <c r="A18" s="115" t="s">
        <v>18</v>
      </c>
      <c r="B18" s="115" t="s">
        <v>75</v>
      </c>
      <c r="C18" s="114" t="s">
        <v>12</v>
      </c>
      <c r="D18" s="116" t="s">
        <v>259</v>
      </c>
      <c r="E18" s="117" t="s">
        <v>260</v>
      </c>
      <c r="F18" s="117">
        <v>61</v>
      </c>
      <c r="G18" s="117">
        <v>80</v>
      </c>
      <c r="H18" s="117">
        <v>45</v>
      </c>
      <c r="I18" s="118">
        <f>H18/G18</f>
        <v>0.5625</v>
      </c>
      <c r="J18" s="117"/>
      <c r="K18" s="119"/>
    </row>
    <row r="19" spans="1:11" ht="31.5">
      <c r="A19" s="115" t="s">
        <v>18</v>
      </c>
      <c r="B19" s="115" t="s">
        <v>75</v>
      </c>
      <c r="C19" s="114" t="s">
        <v>75</v>
      </c>
      <c r="D19" s="116" t="s">
        <v>261</v>
      </c>
      <c r="E19" s="117" t="s">
        <v>260</v>
      </c>
      <c r="F19" s="117">
        <v>81</v>
      </c>
      <c r="G19" s="117">
        <v>95</v>
      </c>
      <c r="H19" s="117">
        <v>78</v>
      </c>
      <c r="I19" s="118">
        <f>H19/G19</f>
        <v>0.8210526315789474</v>
      </c>
      <c r="J19" s="117"/>
      <c r="K19" s="119"/>
    </row>
    <row r="20" spans="1:11" ht="47.25">
      <c r="A20" s="115" t="s">
        <v>18</v>
      </c>
      <c r="B20" s="115" t="s">
        <v>12</v>
      </c>
      <c r="C20" s="120" t="s">
        <v>150</v>
      </c>
      <c r="D20" s="116" t="s">
        <v>262</v>
      </c>
      <c r="E20" s="121" t="s">
        <v>260</v>
      </c>
      <c r="F20" s="121">
        <v>71.8</v>
      </c>
      <c r="G20" s="121">
        <v>72.8</v>
      </c>
      <c r="H20" s="121">
        <v>71.2</v>
      </c>
      <c r="I20" s="118">
        <f>H20/G20</f>
        <v>0.9780219780219781</v>
      </c>
      <c r="J20" s="122"/>
      <c r="K20" s="123"/>
    </row>
  </sheetData>
  <sheetProtection/>
  <mergeCells count="15">
    <mergeCell ref="D16:K16"/>
    <mergeCell ref="B2:K2"/>
    <mergeCell ref="D15:K15"/>
    <mergeCell ref="F5:F6"/>
    <mergeCell ref="G5:G6"/>
    <mergeCell ref="A4:B5"/>
    <mergeCell ref="H5:H6"/>
    <mergeCell ref="F4:H4"/>
    <mergeCell ref="C4:C6"/>
    <mergeCell ref="D4:D6"/>
    <mergeCell ref="E4:E6"/>
    <mergeCell ref="D8:K8"/>
    <mergeCell ref="I4:I6"/>
    <mergeCell ref="J4:J6"/>
    <mergeCell ref="K4:K6"/>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D21" sqref="D21"/>
    </sheetView>
  </sheetViews>
  <sheetFormatPr defaultColWidth="9.140625" defaultRowHeight="15"/>
  <cols>
    <col min="1" max="1" width="7.8515625" style="0" customWidth="1"/>
    <col min="2" max="2" width="45.7109375" style="0" customWidth="1"/>
    <col min="3" max="3" width="19.28125" style="0" customWidth="1"/>
    <col min="4" max="4" width="14.00390625" style="0" customWidth="1"/>
    <col min="5" max="5" width="48.57421875" style="0" customWidth="1"/>
    <col min="6" max="9" width="8.28125" style="0" customWidth="1"/>
    <col min="10" max="10" width="18.00390625" style="0" customWidth="1"/>
  </cols>
  <sheetData>
    <row r="1" spans="1:8" s="10" customFormat="1" ht="13.5" customHeight="1">
      <c r="A1" s="5"/>
      <c r="B1" s="5"/>
      <c r="C1" s="5"/>
      <c r="D1" s="5"/>
      <c r="E1" s="5"/>
      <c r="F1" s="5"/>
      <c r="G1" s="5"/>
      <c r="H1" s="3"/>
    </row>
    <row r="2" spans="1:9" s="10" customFormat="1" ht="13.5" customHeight="1">
      <c r="A2" s="267" t="s">
        <v>49</v>
      </c>
      <c r="B2" s="267"/>
      <c r="C2" s="267"/>
      <c r="D2" s="267"/>
      <c r="E2" s="267"/>
      <c r="F2" s="14"/>
      <c r="G2" s="14"/>
      <c r="H2" s="14"/>
      <c r="I2" s="14"/>
    </row>
    <row r="3" spans="1:9" s="10" customFormat="1" ht="13.5" customHeight="1">
      <c r="A3" s="5"/>
      <c r="B3" s="4"/>
      <c r="C3" s="4"/>
      <c r="D3" s="4"/>
      <c r="E3" s="4"/>
      <c r="F3" s="4"/>
      <c r="G3" s="4"/>
      <c r="H3" s="4"/>
      <c r="I3" s="4"/>
    </row>
    <row r="4" spans="1:5" s="13" customFormat="1" ht="32.25" customHeight="1">
      <c r="A4" s="12" t="s">
        <v>21</v>
      </c>
      <c r="B4" s="12" t="s">
        <v>50</v>
      </c>
      <c r="C4" s="12" t="s">
        <v>51</v>
      </c>
      <c r="D4" s="12" t="s">
        <v>52</v>
      </c>
      <c r="E4" s="12" t="s">
        <v>53</v>
      </c>
    </row>
    <row r="5" spans="1:5" ht="15">
      <c r="A5" s="11">
        <v>1</v>
      </c>
      <c r="B5" s="11" t="s">
        <v>213</v>
      </c>
      <c r="C5" s="29">
        <v>43130</v>
      </c>
      <c r="D5" s="11" t="s">
        <v>212</v>
      </c>
      <c r="E5" s="11" t="s">
        <v>214</v>
      </c>
    </row>
  </sheetData>
  <sheetProtection/>
  <mergeCells count="1">
    <mergeCell ref="A2:E2"/>
  </mergeCells>
  <printOptions/>
  <pageMargins left="0.3937007874015748" right="0.3937007874015748" top="0.98425196850393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2016-03-02T12:08:43Z</cp:lastPrinted>
  <dcterms:created xsi:type="dcterms:W3CDTF">2006-09-28T05:33:49Z</dcterms:created>
  <dcterms:modified xsi:type="dcterms:W3CDTF">2018-08-16T07:04:39Z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