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ы" sheetId="1" r:id="rId1"/>
    <sheet name="Рейтинг" sheetId="2" r:id="rId2"/>
  </sheets>
  <definedNames>
    <definedName name="_xlnm.Print_Titles" localSheetId="0">'Результаты'!$3:$4</definedName>
  </definedNames>
  <calcPr fullCalcOnLoad="1"/>
</workbook>
</file>

<file path=xl/sharedStrings.xml><?xml version="1.0" encoding="utf-8"?>
<sst xmlns="http://schemas.openxmlformats.org/spreadsheetml/2006/main" count="284" uniqueCount="124">
  <si>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</si>
  <si>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</si>
  <si>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</si>
  <si>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</si>
  <si>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</si>
  <si>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</si>
  <si>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</si>
  <si>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</si>
  <si>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</si>
  <si>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</si>
  <si>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</si>
  <si>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</si>
  <si>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Сохранение здоровья и формирование здорового образа жизни населения</t>
  </si>
  <si>
    <t>Создание условий для развития физической культуры и спорта</t>
  </si>
  <si>
    <t>Создание условий для оказания медицинской помощи населению. Профилактика заболеваний и формирование здорового образа жизни</t>
  </si>
  <si>
    <t>Развитие культуры</t>
  </si>
  <si>
    <t>Библиотечное обслуживание населения</t>
  </si>
  <si>
    <t>Организация досуга и предоставление услуг организаций культуры, доступ к музейным фондам</t>
  </si>
  <si>
    <t>Сохранение, использование и популяризация объектов культурного наследия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</si>
  <si>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</si>
  <si>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</si>
  <si>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</si>
  <si>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</si>
  <si>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Предоставление субсидий и льгот по оплате жилищно-коммунальных услуг (выполнение переданных полномочий)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</si>
  <si>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</si>
  <si>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</si>
  <si>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</si>
  <si>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</si>
  <si>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</si>
  <si>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Безопасность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</si>
  <si>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</si>
  <si>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</si>
  <si>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</si>
  <si>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</si>
  <si>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</si>
  <si>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</si>
  <si>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</si>
  <si>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</si>
  <si>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</si>
  <si>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</si>
  <si>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</si>
  <si>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</si>
  <si>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</si>
  <si>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</si>
  <si>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</si>
  <si>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</si>
  <si>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</si>
  <si>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Повышение эффективности расходов бюджета муниципального образования «Город Воткинск»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</si>
  <si>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</si>
  <si>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</si>
  <si>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</si>
  <si>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</si>
  <si>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</si>
  <si>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</si>
  <si>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</si>
  <si>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</si>
  <si>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</si>
  <si>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</si>
  <si>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</si>
  <si>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</si>
  <si>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</si>
  <si>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</si>
  <si>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</si>
  <si>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</si>
  <si>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</si>
  <si>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</si>
  <si>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Организация отдыха детей в каникулярное время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</si>
  <si>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</si>
  <si>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</si>
  <si>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</si>
  <si>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</si>
  <si>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</si>
  <si>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</si>
  <si>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</si>
  <si>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</si>
  <si>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Зам.главы Администрации по ЖКХ</t>
  </si>
  <si>
    <t>Управление архитектуры</t>
  </si>
  <si>
    <t>Управление финансов</t>
  </si>
  <si>
    <t>УМИиЗР</t>
  </si>
  <si>
    <t>Архив</t>
  </si>
  <si>
    <t>ЗАГС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</si>
  <si>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</si>
  <si>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</si>
  <si>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</si>
  <si>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</si>
  <si>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</si>
  <si>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r>
      <t>Зам.главы Администрации по ЖКХ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</si>
  <si>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</si>
  <si>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</si>
  <si>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</si>
  <si>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</si>
  <si>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</si>
  <si>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</si>
  <si>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</si>
  <si>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</si>
  <si>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Результаты оценки эффективности реализации муниципальных  программ, подпрограмм           за 2016 год</t>
  </si>
  <si>
    <t>Развитие туризма</t>
  </si>
  <si>
    <t>средняя</t>
  </si>
  <si>
    <t>Развитие системы социального партнерства, улучшение условий и охраны труда</t>
  </si>
  <si>
    <t>Капитальное строительство, реконструкция и капитальный ремонт объектов муниципальной собственности</t>
  </si>
  <si>
    <r>
      <t>Зам.главы Администрации по архитектуре, градостроительству и имущественным отношениям</t>
    </r>
    <r>
      <rPr>
        <sz val="11"/>
        <rFont val="Times New Roman"/>
        <family val="1"/>
      </rPr>
      <t xml:space="preserve"> / Управление каритального строительства</t>
    </r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</si>
  <si>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</si>
  <si>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</t>
    </r>
  </si>
  <si>
    <t xml:space="preserve"> Управление культуры, спорта и молодежной политики</t>
  </si>
  <si>
    <t xml:space="preserve">Этносоциальное развитие и гармонизация межэтнических отношений </t>
  </si>
  <si>
    <t>Рейтинг эффективности реализации муниципальных  программ  за 2016 год</t>
  </si>
  <si>
    <t>Координатор программы /  Ответственный исполнитель программы</t>
  </si>
  <si>
    <t>Поддержка социально-ориентированных некоммерческих организаций, осуществляющих деятельность на территории МО "Город Воткинск"</t>
  </si>
  <si>
    <t>7</t>
  </si>
  <si>
    <t>8</t>
  </si>
  <si>
    <t>9</t>
  </si>
  <si>
    <t>10</t>
  </si>
  <si>
    <r>
      <t xml:space="preserve">Зам.главы Администрации по ЖКХ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</si>
  <si>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</si>
  <si>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r>
      <t>Зам.главы Администрации по ЖКХ/</t>
    </r>
    <r>
      <rPr>
        <sz val="11"/>
        <rFont val="Times New Roman"/>
        <family val="1"/>
      </rPr>
      <t xml:space="preserve"> Управление ЖКХ, Управление архитектуры и градостроительства</t>
    </r>
  </si>
  <si>
    <r>
      <t>Зам. главы Администрации по социальным вопросам</t>
    </r>
    <r>
      <rPr>
        <sz val="11"/>
        <rFont val="Times New Roman"/>
        <family val="1"/>
      </rPr>
      <t xml:space="preserve"> / 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</si>
  <si>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</si>
  <si>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социальной поддержки населения, Управление ЖКХ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</si>
  <si>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</si>
  <si>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Управление ГОиЧС,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Управление культуры, спорта и молодежной политики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</si>
  <si>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Аппарат Администрации г. Воткинска,Управление финансов, УМИиЗР,Управление архивов, Управление ЗАГС</t>
    </r>
  </si>
  <si>
    <r>
      <t xml:space="preserve">Зам.главы Администрации по экономике, финансам и инвестициям/ </t>
    </r>
    <r>
      <rPr>
        <sz val="11"/>
        <rFont val="Times New Roman"/>
        <family val="1"/>
      </rPr>
      <t>Управление экономики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</si>
  <si>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образования, Управление культуры, спорта и молодежной политики</t>
    </r>
  </si>
  <si>
    <t>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</si>
</sst>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0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ySplit="4" topLeftCell="BM5" activePane="bottomLeft" state="frozen"/>
      <selection pane="topLeft" activeCell="A1" sqref="A1"/>
      <selection pane="bottomLeft" activeCell="D7" sqref="D7:D11"/>
    </sheetView>
  </sheetViews>
  <sheetFormatPr defaultColWidth="9.140625" defaultRowHeight="12.75"/>
  <cols>
    <col min="1" max="2" width="4.8515625" style="1" customWidth="1"/>
    <col min="3" max="3" width="46.7109375" style="1" customWidth="1"/>
    <col min="4" max="4" width="24.14062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1.140625" style="4" customWidth="1"/>
    <col min="10" max="10" width="17.00390625" style="1" customWidth="1"/>
    <col min="11" max="16384" width="8.8515625" style="1" customWidth="1"/>
  </cols>
  <sheetData>
    <row r="1" spans="1:10" ht="15.75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s="36" customFormat="1" ht="41.25" customHeight="1">
      <c r="A3" s="54" t="s">
        <v>0</v>
      </c>
      <c r="B3" s="54"/>
      <c r="C3" s="55" t="s">
        <v>1</v>
      </c>
      <c r="D3" s="45" t="s">
        <v>64</v>
      </c>
      <c r="E3" s="45" t="s">
        <v>82</v>
      </c>
      <c r="F3" s="45" t="s">
        <v>83</v>
      </c>
      <c r="G3" s="45" t="s">
        <v>84</v>
      </c>
      <c r="H3" s="45" t="s">
        <v>85</v>
      </c>
      <c r="I3" s="52" t="s">
        <v>2</v>
      </c>
      <c r="J3" s="52" t="s">
        <v>92</v>
      </c>
    </row>
    <row r="4" spans="1:10" s="36" customFormat="1" ht="10.5">
      <c r="A4" s="18" t="s">
        <v>3</v>
      </c>
      <c r="B4" s="18" t="s">
        <v>4</v>
      </c>
      <c r="C4" s="55"/>
      <c r="D4" s="46"/>
      <c r="E4" s="46"/>
      <c r="F4" s="46"/>
      <c r="G4" s="46"/>
      <c r="H4" s="46"/>
      <c r="I4" s="53"/>
      <c r="J4" s="53"/>
    </row>
    <row r="5" spans="1:10" s="36" customFormat="1" ht="10.5">
      <c r="A5" s="24" t="s">
        <v>50</v>
      </c>
      <c r="B5" s="24" t="s">
        <v>51</v>
      </c>
      <c r="C5" s="25">
        <v>3</v>
      </c>
      <c r="D5" s="37">
        <v>4</v>
      </c>
      <c r="E5" s="37">
        <v>5</v>
      </c>
      <c r="F5" s="37">
        <v>6</v>
      </c>
      <c r="G5" s="37">
        <v>7</v>
      </c>
      <c r="H5" s="37" t="s">
        <v>90</v>
      </c>
      <c r="I5" s="38" t="s">
        <v>91</v>
      </c>
      <c r="J5" s="38">
        <v>10</v>
      </c>
    </row>
    <row r="6" spans="1:10" s="3" customFormat="1" ht="36" customHeight="1">
      <c r="A6" s="13" t="s">
        <v>49</v>
      </c>
      <c r="B6" s="13"/>
      <c r="C6" s="10" t="s">
        <v>5</v>
      </c>
      <c r="D6" s="17" t="s">
        <v>6</v>
      </c>
      <c r="E6" s="8">
        <v>0.907</v>
      </c>
      <c r="F6" s="8">
        <v>1</v>
      </c>
      <c r="G6" s="8">
        <v>0.992</v>
      </c>
      <c r="H6" s="8">
        <f aca="true" t="shared" si="0" ref="H6:H11">F6/G6</f>
        <v>1.0080645161290323</v>
      </c>
      <c r="I6" s="26">
        <f aca="true" t="shared" si="1" ref="I6:I11">E6*H6</f>
        <v>0.9143145161290323</v>
      </c>
      <c r="J6" s="27" t="s">
        <v>81</v>
      </c>
    </row>
    <row r="7" spans="1:10" s="2" customFormat="1" ht="30.75" customHeight="1">
      <c r="A7" s="14" t="s">
        <v>49</v>
      </c>
      <c r="B7" s="14" t="s">
        <v>50</v>
      </c>
      <c r="C7" s="11" t="s">
        <v>7</v>
      </c>
      <c r="D7" s="43" t="s">
        <v>65</v>
      </c>
      <c r="E7" s="9">
        <v>0.882</v>
      </c>
      <c r="F7" s="9">
        <v>1</v>
      </c>
      <c r="G7" s="9">
        <v>0.991</v>
      </c>
      <c r="H7" s="9">
        <f t="shared" si="0"/>
        <v>1.0090817356205852</v>
      </c>
      <c r="I7" s="28">
        <f t="shared" si="1"/>
        <v>0.8900100908173562</v>
      </c>
      <c r="J7" s="29" t="s">
        <v>97</v>
      </c>
    </row>
    <row r="8" spans="1:10" s="2" customFormat="1" ht="18" customHeight="1">
      <c r="A8" s="14" t="s">
        <v>49</v>
      </c>
      <c r="B8" s="14" t="s">
        <v>51</v>
      </c>
      <c r="C8" s="11" t="s">
        <v>8</v>
      </c>
      <c r="D8" s="50"/>
      <c r="E8" s="39">
        <v>0.833</v>
      </c>
      <c r="F8" s="39">
        <v>1</v>
      </c>
      <c r="G8" s="39">
        <v>0.998</v>
      </c>
      <c r="H8" s="9">
        <f t="shared" si="0"/>
        <v>1.002004008016032</v>
      </c>
      <c r="I8" s="28">
        <f t="shared" si="1"/>
        <v>0.8346693386773546</v>
      </c>
      <c r="J8" s="29" t="s">
        <v>97</v>
      </c>
    </row>
    <row r="9" spans="1:10" s="2" customFormat="1" ht="30">
      <c r="A9" s="14" t="s">
        <v>49</v>
      </c>
      <c r="B9" s="14" t="s">
        <v>52</v>
      </c>
      <c r="C9" s="11" t="s">
        <v>9</v>
      </c>
      <c r="D9" s="50"/>
      <c r="E9" s="39">
        <v>0.96</v>
      </c>
      <c r="F9" s="39">
        <v>1</v>
      </c>
      <c r="G9" s="39">
        <v>0.999</v>
      </c>
      <c r="H9" s="9">
        <f t="shared" si="0"/>
        <v>1.001001001001001</v>
      </c>
      <c r="I9" s="28">
        <f t="shared" si="1"/>
        <v>0.9609609609609611</v>
      </c>
      <c r="J9" s="29" t="s">
        <v>81</v>
      </c>
    </row>
    <row r="10" spans="1:10" s="2" customFormat="1" ht="30">
      <c r="A10" s="14" t="s">
        <v>49</v>
      </c>
      <c r="B10" s="14" t="s">
        <v>53</v>
      </c>
      <c r="C10" s="11" t="s">
        <v>10</v>
      </c>
      <c r="D10" s="50"/>
      <c r="E10" s="39">
        <v>1</v>
      </c>
      <c r="F10" s="39">
        <v>1</v>
      </c>
      <c r="G10" s="39">
        <v>1</v>
      </c>
      <c r="H10" s="9">
        <f t="shared" si="0"/>
        <v>1</v>
      </c>
      <c r="I10" s="28">
        <f t="shared" si="1"/>
        <v>1</v>
      </c>
      <c r="J10" s="29" t="s">
        <v>81</v>
      </c>
    </row>
    <row r="11" spans="1:10" s="2" customFormat="1" ht="18.75" customHeight="1">
      <c r="A11" s="14" t="s">
        <v>49</v>
      </c>
      <c r="B11" s="14" t="s">
        <v>54</v>
      </c>
      <c r="C11" s="11" t="s">
        <v>11</v>
      </c>
      <c r="D11" s="47"/>
      <c r="E11" s="39">
        <v>1</v>
      </c>
      <c r="F11" s="39">
        <v>1</v>
      </c>
      <c r="G11" s="39">
        <v>0.888</v>
      </c>
      <c r="H11" s="9">
        <f t="shared" si="0"/>
        <v>1.1261261261261262</v>
      </c>
      <c r="I11" s="28">
        <f t="shared" si="1"/>
        <v>1.1261261261261262</v>
      </c>
      <c r="J11" s="29" t="s">
        <v>81</v>
      </c>
    </row>
    <row r="12" spans="1:10" s="3" customFormat="1" ht="36.75" customHeight="1">
      <c r="A12" s="13" t="s">
        <v>55</v>
      </c>
      <c r="B12" s="13"/>
      <c r="C12" s="10" t="s">
        <v>12</v>
      </c>
      <c r="D12" s="17" t="s">
        <v>6</v>
      </c>
      <c r="E12" s="8">
        <v>0.968</v>
      </c>
      <c r="F12" s="8">
        <v>1</v>
      </c>
      <c r="G12" s="8">
        <v>0.998</v>
      </c>
      <c r="H12" s="8">
        <f aca="true" t="shared" si="2" ref="H12:H52">F12/G12</f>
        <v>1.002004008016032</v>
      </c>
      <c r="I12" s="26">
        <f aca="true" t="shared" si="3" ref="I12:I52">E12*H12</f>
        <v>0.9699398797595189</v>
      </c>
      <c r="J12" s="27" t="s">
        <v>81</v>
      </c>
    </row>
    <row r="13" spans="1:10" s="2" customFormat="1" ht="30">
      <c r="A13" s="14" t="s">
        <v>55</v>
      </c>
      <c r="B13" s="14" t="s">
        <v>50</v>
      </c>
      <c r="C13" s="11" t="s">
        <v>66</v>
      </c>
      <c r="D13" s="7" t="s">
        <v>65</v>
      </c>
      <c r="E13" s="40">
        <v>0.928</v>
      </c>
      <c r="F13" s="40">
        <v>1</v>
      </c>
      <c r="G13" s="40">
        <v>1</v>
      </c>
      <c r="H13" s="9">
        <f t="shared" si="2"/>
        <v>1</v>
      </c>
      <c r="I13" s="28">
        <f t="shared" si="3"/>
        <v>0.928</v>
      </c>
      <c r="J13" s="29" t="s">
        <v>81</v>
      </c>
    </row>
    <row r="14" spans="1:10" s="2" customFormat="1" ht="43.5" customHeight="1">
      <c r="A14" s="14" t="s">
        <v>55</v>
      </c>
      <c r="B14" s="14" t="s">
        <v>51</v>
      </c>
      <c r="C14" s="11" t="s">
        <v>13</v>
      </c>
      <c r="D14" s="7" t="s">
        <v>67</v>
      </c>
      <c r="E14" s="9">
        <v>1</v>
      </c>
      <c r="F14" s="9">
        <v>1</v>
      </c>
      <c r="G14" s="9">
        <v>0.998</v>
      </c>
      <c r="H14" s="9">
        <f t="shared" si="2"/>
        <v>1.002004008016032</v>
      </c>
      <c r="I14" s="28">
        <f t="shared" si="3"/>
        <v>1.002004008016032</v>
      </c>
      <c r="J14" s="29" t="s">
        <v>81</v>
      </c>
    </row>
    <row r="15" spans="1:10" s="2" customFormat="1" ht="2.25" customHeight="1" hidden="1">
      <c r="A15" s="14" t="s">
        <v>55</v>
      </c>
      <c r="B15" s="14" t="s">
        <v>52</v>
      </c>
      <c r="C15" s="11" t="s">
        <v>14</v>
      </c>
      <c r="D15" s="7" t="s">
        <v>68</v>
      </c>
      <c r="E15" s="9"/>
      <c r="F15" s="9"/>
      <c r="G15" s="9"/>
      <c r="H15" s="9" t="e">
        <f t="shared" si="2"/>
        <v>#DIV/0!</v>
      </c>
      <c r="I15" s="28" t="e">
        <f t="shared" si="3"/>
        <v>#DIV/0!</v>
      </c>
      <c r="J15" s="29"/>
    </row>
    <row r="16" spans="1:10" s="3" customFormat="1" ht="27.75" customHeight="1">
      <c r="A16" s="13" t="s">
        <v>56</v>
      </c>
      <c r="B16" s="13"/>
      <c r="C16" s="10" t="s">
        <v>15</v>
      </c>
      <c r="D16" s="17" t="s">
        <v>6</v>
      </c>
      <c r="E16" s="8">
        <v>0.997</v>
      </c>
      <c r="F16" s="8">
        <v>1</v>
      </c>
      <c r="G16" s="8">
        <v>0.979</v>
      </c>
      <c r="H16" s="8">
        <f t="shared" si="2"/>
        <v>1.0214504596527068</v>
      </c>
      <c r="I16" s="26">
        <f t="shared" si="3"/>
        <v>1.0183861082737486</v>
      </c>
      <c r="J16" s="27" t="s">
        <v>81</v>
      </c>
    </row>
    <row r="17" spans="1:10" s="2" customFormat="1" ht="29.25" customHeight="1">
      <c r="A17" s="14" t="s">
        <v>56</v>
      </c>
      <c r="B17" s="14" t="s">
        <v>50</v>
      </c>
      <c r="C17" s="11" t="s">
        <v>16</v>
      </c>
      <c r="D17" s="43" t="s">
        <v>67</v>
      </c>
      <c r="E17" s="9">
        <v>1</v>
      </c>
      <c r="F17" s="9">
        <v>1</v>
      </c>
      <c r="G17" s="9">
        <v>0.967</v>
      </c>
      <c r="H17" s="9">
        <f t="shared" si="2"/>
        <v>1.0341261633919339</v>
      </c>
      <c r="I17" s="28">
        <f t="shared" si="3"/>
        <v>1.0341261633919339</v>
      </c>
      <c r="J17" s="29" t="s">
        <v>81</v>
      </c>
    </row>
    <row r="18" spans="1:10" s="2" customFormat="1" ht="45">
      <c r="A18" s="14" t="s">
        <v>56</v>
      </c>
      <c r="B18" s="14" t="s">
        <v>51</v>
      </c>
      <c r="C18" s="11" t="s">
        <v>17</v>
      </c>
      <c r="D18" s="50"/>
      <c r="E18" s="39">
        <v>1</v>
      </c>
      <c r="F18" s="39">
        <v>1</v>
      </c>
      <c r="G18" s="39">
        <v>0.984</v>
      </c>
      <c r="H18" s="9">
        <f t="shared" si="2"/>
        <v>1.016260162601626</v>
      </c>
      <c r="I18" s="28">
        <f t="shared" si="3"/>
        <v>1.016260162601626</v>
      </c>
      <c r="J18" s="29" t="s">
        <v>81</v>
      </c>
    </row>
    <row r="19" spans="1:10" s="2" customFormat="1" ht="30">
      <c r="A19" s="14" t="s">
        <v>56</v>
      </c>
      <c r="B19" s="14" t="s">
        <v>52</v>
      </c>
      <c r="C19" s="11" t="s">
        <v>18</v>
      </c>
      <c r="D19" s="50"/>
      <c r="E19" s="39">
        <v>1</v>
      </c>
      <c r="F19" s="39">
        <v>1</v>
      </c>
      <c r="G19" s="9">
        <v>1</v>
      </c>
      <c r="H19" s="9">
        <f t="shared" si="2"/>
        <v>1</v>
      </c>
      <c r="I19" s="28">
        <f t="shared" si="3"/>
        <v>1</v>
      </c>
      <c r="J19" s="29" t="s">
        <v>81</v>
      </c>
    </row>
    <row r="20" spans="1:10" s="2" customFormat="1" ht="30">
      <c r="A20" s="14" t="s">
        <v>56</v>
      </c>
      <c r="B20" s="14" t="s">
        <v>54</v>
      </c>
      <c r="C20" s="11" t="s">
        <v>10</v>
      </c>
      <c r="D20" s="47"/>
      <c r="E20" s="39">
        <v>1</v>
      </c>
      <c r="F20" s="39">
        <v>1</v>
      </c>
      <c r="G20" s="9">
        <v>0.976</v>
      </c>
      <c r="H20" s="9">
        <f t="shared" si="2"/>
        <v>1.0245901639344261</v>
      </c>
      <c r="I20" s="28">
        <f t="shared" si="3"/>
        <v>1.0245901639344261</v>
      </c>
      <c r="J20" s="29" t="s">
        <v>81</v>
      </c>
    </row>
    <row r="21" spans="1:10" s="2" customFormat="1" ht="15">
      <c r="A21" s="14" t="s">
        <v>56</v>
      </c>
      <c r="B21" s="14" t="s">
        <v>63</v>
      </c>
      <c r="C21" s="11" t="s">
        <v>96</v>
      </c>
      <c r="D21" s="30"/>
      <c r="E21" s="39">
        <v>0.977</v>
      </c>
      <c r="F21" s="39">
        <v>1</v>
      </c>
      <c r="G21" s="9">
        <v>0.963</v>
      </c>
      <c r="H21" s="9">
        <f>F21/G21</f>
        <v>1.0384215991692627</v>
      </c>
      <c r="I21" s="28">
        <f>E21*H21</f>
        <v>1.0145379023883696</v>
      </c>
      <c r="J21" s="29" t="s">
        <v>81</v>
      </c>
    </row>
    <row r="22" spans="1:10" s="3" customFormat="1" ht="29.25" customHeight="1">
      <c r="A22" s="13" t="s">
        <v>57</v>
      </c>
      <c r="B22" s="13"/>
      <c r="C22" s="10" t="s">
        <v>19</v>
      </c>
      <c r="D22" s="17" t="s">
        <v>6</v>
      </c>
      <c r="E22" s="8">
        <v>0.998</v>
      </c>
      <c r="F22" s="8">
        <v>1</v>
      </c>
      <c r="G22" s="8">
        <v>0.985</v>
      </c>
      <c r="H22" s="8">
        <f t="shared" si="2"/>
        <v>1.015228426395939</v>
      </c>
      <c r="I22" s="26">
        <f t="shared" si="3"/>
        <v>1.0131979695431472</v>
      </c>
      <c r="J22" s="27" t="s">
        <v>81</v>
      </c>
    </row>
    <row r="23" spans="1:10" s="2" customFormat="1" ht="25.5" customHeight="1">
      <c r="A23" s="14" t="s">
        <v>57</v>
      </c>
      <c r="B23" s="14" t="s">
        <v>50</v>
      </c>
      <c r="C23" s="11" t="s">
        <v>20</v>
      </c>
      <c r="D23" s="43" t="s">
        <v>69</v>
      </c>
      <c r="E23" s="9">
        <v>1</v>
      </c>
      <c r="F23" s="9">
        <v>1</v>
      </c>
      <c r="G23" s="9">
        <v>0.982</v>
      </c>
      <c r="H23" s="9">
        <f t="shared" si="2"/>
        <v>1.0183299389002036</v>
      </c>
      <c r="I23" s="28">
        <f t="shared" si="3"/>
        <v>1.0183299389002036</v>
      </c>
      <c r="J23" s="29" t="s">
        <v>81</v>
      </c>
    </row>
    <row r="24" spans="1:10" s="2" customFormat="1" ht="45">
      <c r="A24" s="14" t="s">
        <v>57</v>
      </c>
      <c r="B24" s="14" t="s">
        <v>51</v>
      </c>
      <c r="C24" s="11" t="s">
        <v>21</v>
      </c>
      <c r="D24" s="47"/>
      <c r="E24" s="9">
        <v>1</v>
      </c>
      <c r="F24" s="9">
        <v>1</v>
      </c>
      <c r="G24" s="9">
        <v>0.994</v>
      </c>
      <c r="H24" s="9">
        <f t="shared" si="2"/>
        <v>1.0060362173038229</v>
      </c>
      <c r="I24" s="28">
        <f t="shared" si="3"/>
        <v>1.0060362173038229</v>
      </c>
      <c r="J24" s="29" t="s">
        <v>81</v>
      </c>
    </row>
    <row r="25" spans="1:10" s="2" customFormat="1" ht="45">
      <c r="A25" s="14" t="s">
        <v>57</v>
      </c>
      <c r="B25" s="14" t="s">
        <v>52</v>
      </c>
      <c r="C25" s="11" t="s">
        <v>22</v>
      </c>
      <c r="D25" s="43" t="s">
        <v>70</v>
      </c>
      <c r="E25" s="9">
        <v>1</v>
      </c>
      <c r="F25" s="9">
        <v>1</v>
      </c>
      <c r="G25" s="9">
        <v>1</v>
      </c>
      <c r="H25" s="9">
        <f t="shared" si="2"/>
        <v>1</v>
      </c>
      <c r="I25" s="28">
        <f t="shared" si="3"/>
        <v>1</v>
      </c>
      <c r="J25" s="29" t="s">
        <v>81</v>
      </c>
    </row>
    <row r="26" spans="1:10" s="2" customFormat="1" ht="45">
      <c r="A26" s="14" t="s">
        <v>57</v>
      </c>
      <c r="B26" s="14" t="s">
        <v>53</v>
      </c>
      <c r="C26" s="11" t="s">
        <v>23</v>
      </c>
      <c r="D26" s="47"/>
      <c r="E26" s="39">
        <v>0.994</v>
      </c>
      <c r="F26" s="39">
        <v>1</v>
      </c>
      <c r="G26" s="39">
        <v>0.984</v>
      </c>
      <c r="H26" s="9">
        <f t="shared" si="2"/>
        <v>1.016260162601626</v>
      </c>
      <c r="I26" s="28">
        <f t="shared" si="3"/>
        <v>1.0101626016260163</v>
      </c>
      <c r="J26" s="29" t="s">
        <v>81</v>
      </c>
    </row>
    <row r="27" spans="1:10" s="3" customFormat="1" ht="38.25">
      <c r="A27" s="13" t="s">
        <v>58</v>
      </c>
      <c r="B27" s="13"/>
      <c r="C27" s="10" t="s">
        <v>24</v>
      </c>
      <c r="D27" s="17" t="s">
        <v>71</v>
      </c>
      <c r="E27" s="8">
        <v>0.962</v>
      </c>
      <c r="F27" s="8">
        <v>0.96</v>
      </c>
      <c r="G27" s="8">
        <v>0.998</v>
      </c>
      <c r="H27" s="8">
        <f t="shared" si="2"/>
        <v>0.9619238476953907</v>
      </c>
      <c r="I27" s="26">
        <f t="shared" si="3"/>
        <v>0.9253707414829658</v>
      </c>
      <c r="J27" s="27" t="s">
        <v>81</v>
      </c>
    </row>
    <row r="28" spans="1:10" s="2" customFormat="1" ht="24.75" customHeight="1">
      <c r="A28" s="14" t="s">
        <v>58</v>
      </c>
      <c r="B28" s="14" t="s">
        <v>50</v>
      </c>
      <c r="C28" s="11" t="s">
        <v>25</v>
      </c>
      <c r="D28" s="43" t="s">
        <v>72</v>
      </c>
      <c r="E28" s="9">
        <v>0.983</v>
      </c>
      <c r="F28" s="9">
        <v>1</v>
      </c>
      <c r="G28" s="9">
        <v>1</v>
      </c>
      <c r="H28" s="9">
        <f t="shared" si="2"/>
        <v>1</v>
      </c>
      <c r="I28" s="28">
        <f t="shared" si="3"/>
        <v>0.983</v>
      </c>
      <c r="J28" s="29" t="s">
        <v>81</v>
      </c>
    </row>
    <row r="29" spans="1:10" s="2" customFormat="1" ht="30">
      <c r="A29" s="14" t="s">
        <v>58</v>
      </c>
      <c r="B29" s="14" t="s">
        <v>51</v>
      </c>
      <c r="C29" s="11" t="s">
        <v>26</v>
      </c>
      <c r="D29" s="48"/>
      <c r="E29" s="39">
        <v>0.944</v>
      </c>
      <c r="F29" s="39">
        <v>0.847</v>
      </c>
      <c r="G29" s="39">
        <v>0.998</v>
      </c>
      <c r="H29" s="9">
        <f t="shared" si="2"/>
        <v>0.8486973947895792</v>
      </c>
      <c r="I29" s="28">
        <f t="shared" si="3"/>
        <v>0.8011703406813627</v>
      </c>
      <c r="J29" s="29" t="s">
        <v>97</v>
      </c>
    </row>
    <row r="30" spans="1:10" s="2" customFormat="1" ht="30">
      <c r="A30" s="14" t="s">
        <v>58</v>
      </c>
      <c r="B30" s="14" t="s">
        <v>52</v>
      </c>
      <c r="C30" s="11" t="s">
        <v>27</v>
      </c>
      <c r="D30" s="48"/>
      <c r="E30" s="39">
        <v>0.969</v>
      </c>
      <c r="F30" s="39">
        <v>1</v>
      </c>
      <c r="G30" s="39">
        <v>1</v>
      </c>
      <c r="H30" s="9">
        <f t="shared" si="2"/>
        <v>1</v>
      </c>
      <c r="I30" s="28">
        <f t="shared" si="3"/>
        <v>0.969</v>
      </c>
      <c r="J30" s="29" t="s">
        <v>81</v>
      </c>
    </row>
    <row r="31" spans="1:10" s="2" customFormat="1" ht="27" customHeight="1">
      <c r="A31" s="14" t="s">
        <v>58</v>
      </c>
      <c r="B31" s="14" t="s">
        <v>53</v>
      </c>
      <c r="C31" s="11" t="s">
        <v>28</v>
      </c>
      <c r="D31" s="48"/>
      <c r="E31" s="39">
        <v>1</v>
      </c>
      <c r="F31" s="39">
        <v>1</v>
      </c>
      <c r="G31" s="39">
        <v>1</v>
      </c>
      <c r="H31" s="9">
        <f t="shared" si="2"/>
        <v>1</v>
      </c>
      <c r="I31" s="28">
        <f t="shared" si="3"/>
        <v>1</v>
      </c>
      <c r="J31" s="29" t="s">
        <v>81</v>
      </c>
    </row>
    <row r="32" spans="1:10" s="2" customFormat="1" ht="33" customHeight="1">
      <c r="A32" s="14" t="s">
        <v>58</v>
      </c>
      <c r="B32" s="14" t="s">
        <v>54</v>
      </c>
      <c r="C32" s="11" t="s">
        <v>98</v>
      </c>
      <c r="D32" s="49"/>
      <c r="E32" s="39">
        <v>0.933</v>
      </c>
      <c r="F32" s="39">
        <v>1</v>
      </c>
      <c r="G32" s="39">
        <v>1</v>
      </c>
      <c r="H32" s="9">
        <f t="shared" si="2"/>
        <v>1</v>
      </c>
      <c r="I32" s="28">
        <f t="shared" si="3"/>
        <v>0.933</v>
      </c>
      <c r="J32" s="29" t="s">
        <v>81</v>
      </c>
    </row>
    <row r="33" spans="1:10" s="4" customFormat="1" ht="25.5">
      <c r="A33" s="15" t="s">
        <v>59</v>
      </c>
      <c r="B33" s="15"/>
      <c r="C33" s="12" t="s">
        <v>29</v>
      </c>
      <c r="D33" s="17" t="s">
        <v>73</v>
      </c>
      <c r="E33" s="8">
        <v>0.939</v>
      </c>
      <c r="F33" s="8">
        <v>0.967</v>
      </c>
      <c r="G33" s="8">
        <v>0.974</v>
      </c>
      <c r="H33" s="8">
        <f t="shared" si="2"/>
        <v>0.9928131416837782</v>
      </c>
      <c r="I33" s="26">
        <f t="shared" si="3"/>
        <v>0.9322515400410677</v>
      </c>
      <c r="J33" s="27" t="s">
        <v>81</v>
      </c>
    </row>
    <row r="34" spans="1:10" s="2" customFormat="1" ht="45">
      <c r="A34" s="16" t="s">
        <v>59</v>
      </c>
      <c r="B34" s="14" t="s">
        <v>50</v>
      </c>
      <c r="C34" s="11" t="s">
        <v>30</v>
      </c>
      <c r="D34" s="7" t="s">
        <v>74</v>
      </c>
      <c r="E34" s="9">
        <v>0.997</v>
      </c>
      <c r="F34" s="9">
        <v>1</v>
      </c>
      <c r="G34" s="9">
        <v>0.994</v>
      </c>
      <c r="H34" s="9">
        <f t="shared" si="2"/>
        <v>1.0060362173038229</v>
      </c>
      <c r="I34" s="28">
        <f t="shared" si="3"/>
        <v>1.0030181086519114</v>
      </c>
      <c r="J34" s="29" t="s">
        <v>81</v>
      </c>
    </row>
    <row r="35" spans="1:10" s="2" customFormat="1" ht="27.75" customHeight="1">
      <c r="A35" s="16" t="s">
        <v>59</v>
      </c>
      <c r="B35" s="14" t="s">
        <v>51</v>
      </c>
      <c r="C35" s="11" t="s">
        <v>31</v>
      </c>
      <c r="D35" s="7" t="s">
        <v>68</v>
      </c>
      <c r="E35" s="9">
        <v>1</v>
      </c>
      <c r="F35" s="9">
        <v>0.938</v>
      </c>
      <c r="G35" s="9">
        <v>1</v>
      </c>
      <c r="H35" s="9">
        <f t="shared" si="2"/>
        <v>0.938</v>
      </c>
      <c r="I35" s="28">
        <f t="shared" si="3"/>
        <v>0.938</v>
      </c>
      <c r="J35" s="29" t="s">
        <v>81</v>
      </c>
    </row>
    <row r="36" spans="1:10" s="2" customFormat="1" ht="50.25" customHeight="1">
      <c r="A36" s="16" t="s">
        <v>59</v>
      </c>
      <c r="B36" s="14" t="s">
        <v>52</v>
      </c>
      <c r="C36" s="11" t="s">
        <v>32</v>
      </c>
      <c r="D36" s="7" t="s">
        <v>67</v>
      </c>
      <c r="E36" s="9">
        <v>1</v>
      </c>
      <c r="F36" s="9">
        <v>1</v>
      </c>
      <c r="G36" s="9">
        <v>0.456</v>
      </c>
      <c r="H36" s="9">
        <f t="shared" si="2"/>
        <v>2.1929824561403506</v>
      </c>
      <c r="I36" s="28">
        <f t="shared" si="3"/>
        <v>2.1929824561403506</v>
      </c>
      <c r="J36" s="29" t="s">
        <v>81</v>
      </c>
    </row>
    <row r="37" spans="1:10" s="3" customFormat="1" ht="30" customHeight="1">
      <c r="A37" s="13" t="s">
        <v>60</v>
      </c>
      <c r="B37" s="13"/>
      <c r="C37" s="10" t="s">
        <v>33</v>
      </c>
      <c r="D37" s="17" t="s">
        <v>75</v>
      </c>
      <c r="E37" s="8">
        <v>0.97</v>
      </c>
      <c r="F37" s="8">
        <f>SUM(F38:F43)/6</f>
        <v>1</v>
      </c>
      <c r="G37" s="8">
        <v>0.845</v>
      </c>
      <c r="H37" s="8">
        <f t="shared" si="2"/>
        <v>1.183431952662722</v>
      </c>
      <c r="I37" s="26">
        <f t="shared" si="3"/>
        <v>1.1479289940828403</v>
      </c>
      <c r="J37" s="27" t="s">
        <v>81</v>
      </c>
    </row>
    <row r="38" spans="1:10" s="2" customFormat="1" ht="30">
      <c r="A38" s="14" t="s">
        <v>60</v>
      </c>
      <c r="B38" s="14" t="s">
        <v>50</v>
      </c>
      <c r="C38" s="11" t="s">
        <v>34</v>
      </c>
      <c r="D38" s="7" t="s">
        <v>76</v>
      </c>
      <c r="E38" s="9">
        <v>0.86</v>
      </c>
      <c r="F38" s="9">
        <v>1</v>
      </c>
      <c r="G38" s="9">
        <v>1</v>
      </c>
      <c r="H38" s="9">
        <f t="shared" si="2"/>
        <v>1</v>
      </c>
      <c r="I38" s="28">
        <f t="shared" si="3"/>
        <v>0.86</v>
      </c>
      <c r="J38" s="29" t="s">
        <v>97</v>
      </c>
    </row>
    <row r="39" spans="1:10" s="2" customFormat="1" ht="15">
      <c r="A39" s="14" t="s">
        <v>60</v>
      </c>
      <c r="B39" s="14" t="s">
        <v>51</v>
      </c>
      <c r="C39" s="11" t="s">
        <v>35</v>
      </c>
      <c r="D39" s="43" t="s">
        <v>70</v>
      </c>
      <c r="E39" s="9">
        <v>1</v>
      </c>
      <c r="F39" s="9">
        <v>1</v>
      </c>
      <c r="G39" s="9">
        <v>0.715</v>
      </c>
      <c r="H39" s="9">
        <f t="shared" si="2"/>
        <v>1.3986013986013988</v>
      </c>
      <c r="I39" s="28">
        <f t="shared" si="3"/>
        <v>1.3986013986013988</v>
      </c>
      <c r="J39" s="29" t="s">
        <v>81</v>
      </c>
    </row>
    <row r="40" spans="1:10" s="2" customFormat="1" ht="30">
      <c r="A40" s="14" t="s">
        <v>60</v>
      </c>
      <c r="B40" s="14" t="s">
        <v>52</v>
      </c>
      <c r="C40" s="11" t="s">
        <v>36</v>
      </c>
      <c r="D40" s="50"/>
      <c r="E40" s="39">
        <v>1</v>
      </c>
      <c r="F40" s="9">
        <v>1</v>
      </c>
      <c r="G40" s="39">
        <v>0.631</v>
      </c>
      <c r="H40" s="9">
        <f t="shared" si="2"/>
        <v>1.5847860538827259</v>
      </c>
      <c r="I40" s="28">
        <f t="shared" si="3"/>
        <v>1.5847860538827259</v>
      </c>
      <c r="J40" s="29" t="s">
        <v>81</v>
      </c>
    </row>
    <row r="41" spans="1:10" s="2" customFormat="1" ht="15">
      <c r="A41" s="14" t="s">
        <v>60</v>
      </c>
      <c r="B41" s="14" t="s">
        <v>53</v>
      </c>
      <c r="C41" s="11" t="s">
        <v>37</v>
      </c>
      <c r="D41" s="50"/>
      <c r="E41" s="39">
        <v>0.978</v>
      </c>
      <c r="F41" s="9">
        <v>1</v>
      </c>
      <c r="G41" s="39">
        <v>0.977</v>
      </c>
      <c r="H41" s="9">
        <f t="shared" si="2"/>
        <v>1.0235414534288638</v>
      </c>
      <c r="I41" s="28">
        <f t="shared" si="3"/>
        <v>1.0010235414534288</v>
      </c>
      <c r="J41" s="29" t="s">
        <v>81</v>
      </c>
    </row>
    <row r="42" spans="1:10" s="2" customFormat="1" ht="45">
      <c r="A42" s="14" t="s">
        <v>60</v>
      </c>
      <c r="B42" s="14" t="s">
        <v>54</v>
      </c>
      <c r="C42" s="11" t="s">
        <v>38</v>
      </c>
      <c r="D42" s="50"/>
      <c r="E42" s="39">
        <v>0.81</v>
      </c>
      <c r="F42" s="9">
        <v>1</v>
      </c>
      <c r="G42" s="39">
        <v>0.969</v>
      </c>
      <c r="H42" s="9">
        <f t="shared" si="2"/>
        <v>1.0319917440660475</v>
      </c>
      <c r="I42" s="28">
        <f t="shared" si="3"/>
        <v>0.8359133126934986</v>
      </c>
      <c r="J42" s="29" t="s">
        <v>97</v>
      </c>
    </row>
    <row r="43" spans="1:10" s="2" customFormat="1" ht="15">
      <c r="A43" s="14" t="s">
        <v>60</v>
      </c>
      <c r="B43" s="14" t="s">
        <v>63</v>
      </c>
      <c r="C43" s="11" t="s">
        <v>39</v>
      </c>
      <c r="D43" s="47"/>
      <c r="E43" s="39">
        <v>1</v>
      </c>
      <c r="F43" s="9">
        <v>1</v>
      </c>
      <c r="G43" s="39">
        <v>0.987</v>
      </c>
      <c r="H43" s="9">
        <f t="shared" si="2"/>
        <v>1.0131712259371835</v>
      </c>
      <c r="I43" s="28">
        <f t="shared" si="3"/>
        <v>1.0131712259371835</v>
      </c>
      <c r="J43" s="29" t="s">
        <v>81</v>
      </c>
    </row>
    <row r="44" spans="1:10" s="3" customFormat="1" ht="42.75">
      <c r="A44" s="13" t="s">
        <v>61</v>
      </c>
      <c r="B44" s="13"/>
      <c r="C44" s="10" t="s">
        <v>40</v>
      </c>
      <c r="D44" s="17" t="s">
        <v>86</v>
      </c>
      <c r="E44" s="8">
        <v>0.958</v>
      </c>
      <c r="F44" s="8">
        <v>0.679</v>
      </c>
      <c r="G44" s="8">
        <v>0.439</v>
      </c>
      <c r="H44" s="8">
        <f t="shared" si="2"/>
        <v>1.5466970387243737</v>
      </c>
      <c r="I44" s="26">
        <f t="shared" si="3"/>
        <v>1.48173576309795</v>
      </c>
      <c r="J44" s="27" t="s">
        <v>81</v>
      </c>
    </row>
    <row r="45" spans="1:10" s="3" customFormat="1" ht="25.5">
      <c r="A45" s="13" t="s">
        <v>62</v>
      </c>
      <c r="B45" s="13"/>
      <c r="C45" s="10" t="s">
        <v>41</v>
      </c>
      <c r="D45" s="17" t="s">
        <v>73</v>
      </c>
      <c r="E45" s="8">
        <v>0.891</v>
      </c>
      <c r="F45" s="8">
        <v>1</v>
      </c>
      <c r="G45" s="8">
        <v>0.959</v>
      </c>
      <c r="H45" s="8">
        <f t="shared" si="2"/>
        <v>1.0427528675703859</v>
      </c>
      <c r="I45" s="26">
        <f t="shared" si="3"/>
        <v>0.9290928050052139</v>
      </c>
      <c r="J45" s="27" t="s">
        <v>81</v>
      </c>
    </row>
    <row r="46" spans="1:10" s="2" customFormat="1" ht="15">
      <c r="A46" s="14" t="s">
        <v>62</v>
      </c>
      <c r="B46" s="14" t="s">
        <v>50</v>
      </c>
      <c r="C46" s="11" t="s">
        <v>42</v>
      </c>
      <c r="D46" s="7" t="s">
        <v>68</v>
      </c>
      <c r="E46" s="9">
        <v>1</v>
      </c>
      <c r="F46" s="9">
        <v>1</v>
      </c>
      <c r="G46" s="9">
        <v>0.974</v>
      </c>
      <c r="H46" s="9">
        <f t="shared" si="2"/>
        <v>1.026694045174538</v>
      </c>
      <c r="I46" s="28">
        <f t="shared" si="3"/>
        <v>1.026694045174538</v>
      </c>
      <c r="J46" s="29" t="s">
        <v>81</v>
      </c>
    </row>
    <row r="47" spans="1:10" s="2" customFormat="1" ht="15">
      <c r="A47" s="14" t="s">
        <v>62</v>
      </c>
      <c r="B47" s="14" t="s">
        <v>51</v>
      </c>
      <c r="C47" s="11" t="s">
        <v>43</v>
      </c>
      <c r="D47" s="7" t="s">
        <v>77</v>
      </c>
      <c r="E47" s="9">
        <v>0.819</v>
      </c>
      <c r="F47" s="9">
        <v>1</v>
      </c>
      <c r="G47" s="9">
        <v>0.994</v>
      </c>
      <c r="H47" s="9">
        <f t="shared" si="2"/>
        <v>1.0060362173038229</v>
      </c>
      <c r="I47" s="28">
        <f t="shared" si="3"/>
        <v>0.8239436619718309</v>
      </c>
      <c r="J47" s="29" t="s">
        <v>97</v>
      </c>
    </row>
    <row r="48" spans="1:10" s="2" customFormat="1" ht="30">
      <c r="A48" s="14" t="s">
        <v>62</v>
      </c>
      <c r="B48" s="14" t="s">
        <v>52</v>
      </c>
      <c r="C48" s="11" t="s">
        <v>44</v>
      </c>
      <c r="D48" s="7" t="s">
        <v>78</v>
      </c>
      <c r="E48" s="9">
        <v>0.811</v>
      </c>
      <c r="F48" s="9">
        <v>1</v>
      </c>
      <c r="G48" s="9">
        <v>0.869</v>
      </c>
      <c r="H48" s="9">
        <f t="shared" si="2"/>
        <v>1.1507479861910241</v>
      </c>
      <c r="I48" s="28">
        <f t="shared" si="3"/>
        <v>0.9332566168009206</v>
      </c>
      <c r="J48" s="29" t="s">
        <v>81</v>
      </c>
    </row>
    <row r="49" spans="1:10" s="2" customFormat="1" ht="15">
      <c r="A49" s="14" t="s">
        <v>62</v>
      </c>
      <c r="B49" s="14" t="s">
        <v>53</v>
      </c>
      <c r="C49" s="11" t="s">
        <v>45</v>
      </c>
      <c r="D49" s="7" t="s">
        <v>79</v>
      </c>
      <c r="E49" s="9">
        <v>1</v>
      </c>
      <c r="F49" s="9">
        <v>1</v>
      </c>
      <c r="G49" s="9">
        <v>1</v>
      </c>
      <c r="H49" s="9">
        <f t="shared" si="2"/>
        <v>1</v>
      </c>
      <c r="I49" s="28">
        <f t="shared" si="3"/>
        <v>1</v>
      </c>
      <c r="J49" s="29" t="s">
        <v>81</v>
      </c>
    </row>
    <row r="50" spans="1:10" s="2" customFormat="1" ht="30">
      <c r="A50" s="14" t="s">
        <v>62</v>
      </c>
      <c r="B50" s="14" t="s">
        <v>54</v>
      </c>
      <c r="C50" s="11" t="s">
        <v>46</v>
      </c>
      <c r="D50" s="7" t="s">
        <v>80</v>
      </c>
      <c r="E50" s="9">
        <v>0.906</v>
      </c>
      <c r="F50" s="9">
        <v>1</v>
      </c>
      <c r="G50" s="9">
        <v>1</v>
      </c>
      <c r="H50" s="9">
        <f t="shared" si="2"/>
        <v>1</v>
      </c>
      <c r="I50" s="28">
        <f t="shared" si="3"/>
        <v>0.906</v>
      </c>
      <c r="J50" s="29" t="s">
        <v>81</v>
      </c>
    </row>
    <row r="51" spans="1:10" s="2" customFormat="1" ht="35.25" customHeight="1">
      <c r="A51" s="14" t="s">
        <v>62</v>
      </c>
      <c r="B51" s="14" t="s">
        <v>63</v>
      </c>
      <c r="C51" s="11" t="s">
        <v>47</v>
      </c>
      <c r="D51" s="7" t="s">
        <v>77</v>
      </c>
      <c r="E51" s="9">
        <v>1</v>
      </c>
      <c r="F51" s="9">
        <v>1</v>
      </c>
      <c r="G51" s="9">
        <v>0.368</v>
      </c>
      <c r="H51" s="9">
        <f t="shared" si="2"/>
        <v>2.717391304347826</v>
      </c>
      <c r="I51" s="28">
        <f t="shared" si="3"/>
        <v>2.717391304347826</v>
      </c>
      <c r="J51" s="29" t="s">
        <v>81</v>
      </c>
    </row>
    <row r="52" spans="1:10" s="3" customFormat="1" ht="72.75">
      <c r="A52" s="13">
        <v>10</v>
      </c>
      <c r="B52" s="13"/>
      <c r="C52" s="10" t="s">
        <v>48</v>
      </c>
      <c r="D52" s="17" t="s">
        <v>87</v>
      </c>
      <c r="E52" s="8">
        <v>0.958</v>
      </c>
      <c r="F52" s="8">
        <v>1</v>
      </c>
      <c r="G52" s="8">
        <v>0.647</v>
      </c>
      <c r="H52" s="8">
        <f t="shared" si="2"/>
        <v>1.5455950540958268</v>
      </c>
      <c r="I52" s="26">
        <f t="shared" si="3"/>
        <v>1.480680061823802</v>
      </c>
      <c r="J52" s="27" t="s">
        <v>81</v>
      </c>
    </row>
    <row r="53" spans="1:10" s="2" customFormat="1" ht="96">
      <c r="A53" s="32">
        <v>11</v>
      </c>
      <c r="B53" s="31"/>
      <c r="C53" s="33" t="s">
        <v>99</v>
      </c>
      <c r="D53" s="35" t="s">
        <v>100</v>
      </c>
      <c r="E53" s="8">
        <v>1</v>
      </c>
      <c r="F53" s="41">
        <v>0.833</v>
      </c>
      <c r="G53" s="41">
        <v>0.966</v>
      </c>
      <c r="H53" s="8">
        <f>F53/G53</f>
        <v>0.8623188405797101</v>
      </c>
      <c r="I53" s="26">
        <f>E53*H53</f>
        <v>0.8623188405797101</v>
      </c>
      <c r="J53" s="42" t="s">
        <v>97</v>
      </c>
    </row>
    <row r="54" spans="1:10" s="2" customFormat="1" ht="85.5">
      <c r="A54" s="32">
        <v>12</v>
      </c>
      <c r="B54" s="31"/>
      <c r="C54" s="33" t="s">
        <v>101</v>
      </c>
      <c r="D54" s="17" t="s">
        <v>102</v>
      </c>
      <c r="E54" s="8">
        <v>0.929</v>
      </c>
      <c r="F54" s="8">
        <v>1</v>
      </c>
      <c r="G54" s="8">
        <v>0.9</v>
      </c>
      <c r="H54" s="8">
        <f>F54/G54</f>
        <v>1.1111111111111112</v>
      </c>
      <c r="I54" s="26">
        <f>E54*H54</f>
        <v>1.0322222222222224</v>
      </c>
      <c r="J54" s="27" t="s">
        <v>81</v>
      </c>
    </row>
    <row r="55" spans="1:10" s="2" customFormat="1" ht="30">
      <c r="A55" s="31">
        <v>12</v>
      </c>
      <c r="B55" s="31">
        <v>1</v>
      </c>
      <c r="C55" s="34" t="s">
        <v>104</v>
      </c>
      <c r="D55" s="43" t="s">
        <v>103</v>
      </c>
      <c r="E55" s="9">
        <v>1</v>
      </c>
      <c r="F55" s="9">
        <v>1</v>
      </c>
      <c r="G55" s="9">
        <v>0.82</v>
      </c>
      <c r="H55" s="9">
        <f>F55/G55</f>
        <v>1.2195121951219512</v>
      </c>
      <c r="I55" s="28">
        <f>E55*H55</f>
        <v>1.2195121951219512</v>
      </c>
      <c r="J55" s="29" t="s">
        <v>81</v>
      </c>
    </row>
    <row r="56" spans="1:10" s="2" customFormat="1" ht="60">
      <c r="A56" s="31">
        <v>12</v>
      </c>
      <c r="B56" s="31">
        <v>2</v>
      </c>
      <c r="C56" s="34" t="s">
        <v>107</v>
      </c>
      <c r="D56" s="44"/>
      <c r="E56" s="9">
        <v>0.9</v>
      </c>
      <c r="F56" s="9">
        <v>1</v>
      </c>
      <c r="G56" s="9">
        <v>0.94</v>
      </c>
      <c r="H56" s="9">
        <f>F56/G56</f>
        <v>1.0638297872340425</v>
      </c>
      <c r="I56" s="28">
        <f>E56*H56</f>
        <v>0.9574468085106383</v>
      </c>
      <c r="J56" s="29" t="s">
        <v>81</v>
      </c>
    </row>
    <row r="57" spans="4:9" s="2" customFormat="1" ht="15">
      <c r="D57" s="6"/>
      <c r="E57" s="6"/>
      <c r="F57" s="6"/>
      <c r="G57" s="6"/>
      <c r="H57" s="6"/>
      <c r="I57" s="3"/>
    </row>
    <row r="58" spans="4:9" s="2" customFormat="1" ht="15">
      <c r="D58" s="6"/>
      <c r="E58" s="6"/>
      <c r="F58" s="6"/>
      <c r="G58" s="6"/>
      <c r="H58" s="6"/>
      <c r="I58" s="3"/>
    </row>
    <row r="59" spans="4:9" s="2" customFormat="1" ht="15">
      <c r="D59" s="6"/>
      <c r="E59" s="6"/>
      <c r="F59" s="6"/>
      <c r="G59" s="6"/>
      <c r="H59" s="6"/>
      <c r="I59" s="3"/>
    </row>
    <row r="60" spans="4:9" s="2" customFormat="1" ht="15">
      <c r="D60" s="6"/>
      <c r="E60" s="6"/>
      <c r="F60" s="6"/>
      <c r="G60" s="6"/>
      <c r="H60" s="6"/>
      <c r="I60" s="3"/>
    </row>
    <row r="61" spans="4:9" s="2" customFormat="1" ht="15">
      <c r="D61" s="6"/>
      <c r="E61" s="6"/>
      <c r="F61" s="6"/>
      <c r="G61" s="6"/>
      <c r="H61" s="6"/>
      <c r="I61" s="3"/>
    </row>
    <row r="62" spans="4:9" s="2" customFormat="1" ht="15">
      <c r="D62" s="6"/>
      <c r="E62" s="6"/>
      <c r="F62" s="6"/>
      <c r="G62" s="6"/>
      <c r="H62" s="6"/>
      <c r="I62" s="3"/>
    </row>
    <row r="63" spans="4:9" s="2" customFormat="1" ht="15">
      <c r="D63" s="6"/>
      <c r="E63" s="6"/>
      <c r="F63" s="6"/>
      <c r="G63" s="6"/>
      <c r="H63" s="6"/>
      <c r="I63" s="3"/>
    </row>
  </sheetData>
  <mergeCells count="17">
    <mergeCell ref="A1:J1"/>
    <mergeCell ref="D17:D20"/>
    <mergeCell ref="D23:D24"/>
    <mergeCell ref="I3:I4"/>
    <mergeCell ref="J3:J4"/>
    <mergeCell ref="A3:B3"/>
    <mergeCell ref="C3:C4"/>
    <mergeCell ref="D3:D4"/>
    <mergeCell ref="D55:D56"/>
    <mergeCell ref="G3:G4"/>
    <mergeCell ref="H3:H4"/>
    <mergeCell ref="D25:D26"/>
    <mergeCell ref="E3:E4"/>
    <mergeCell ref="F3:F4"/>
    <mergeCell ref="D28:D32"/>
    <mergeCell ref="D39:D43"/>
    <mergeCell ref="D7:D1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1">
      <selection activeCell="D23" sqref="D23"/>
    </sheetView>
  </sheetViews>
  <sheetFormatPr defaultColWidth="8.8515625" defaultRowHeight="12.75"/>
  <cols>
    <col min="1" max="1" width="7.140625" style="19" customWidth="1"/>
    <col min="2" max="2" width="48.28125" style="19" customWidth="1"/>
    <col min="3" max="3" width="53.421875" style="19" customWidth="1"/>
    <col min="4" max="4" width="15.421875" style="23" customWidth="1"/>
    <col min="5" max="5" width="17.421875" style="22" customWidth="1"/>
    <col min="6" max="6" width="15.57421875" style="19" customWidth="1"/>
    <col min="7" max="16384" width="8.8515625" style="19" customWidth="1"/>
  </cols>
  <sheetData>
    <row r="1" spans="1:5" ht="15.75">
      <c r="A1" s="51" t="s">
        <v>105</v>
      </c>
      <c r="B1" s="51"/>
      <c r="C1" s="51"/>
      <c r="D1" s="51"/>
      <c r="E1" s="51"/>
    </row>
    <row r="2" spans="3:4" ht="9.75" customHeight="1">
      <c r="C2" s="20"/>
      <c r="D2" s="21"/>
    </row>
    <row r="3" spans="1:5" s="60" customFormat="1" ht="78" customHeight="1">
      <c r="A3" s="56" t="s">
        <v>93</v>
      </c>
      <c r="B3" s="57" t="s">
        <v>94</v>
      </c>
      <c r="C3" s="58" t="s">
        <v>106</v>
      </c>
      <c r="D3" s="59" t="s">
        <v>88</v>
      </c>
      <c r="E3" s="59" t="s">
        <v>89</v>
      </c>
    </row>
    <row r="4" spans="1:5" s="3" customFormat="1" ht="36.75" customHeight="1">
      <c r="A4" s="14" t="s">
        <v>50</v>
      </c>
      <c r="B4" s="10" t="s">
        <v>40</v>
      </c>
      <c r="C4" s="41" t="s">
        <v>112</v>
      </c>
      <c r="D4" s="61">
        <f>SUM(Результаты!I44)</f>
        <v>1.48173576309795</v>
      </c>
      <c r="E4" s="62" t="s">
        <v>81</v>
      </c>
    </row>
    <row r="5" spans="1:5" s="3" customFormat="1" ht="54" customHeight="1">
      <c r="A5" s="14" t="s">
        <v>51</v>
      </c>
      <c r="B5" s="10" t="s">
        <v>48</v>
      </c>
      <c r="C5" s="41" t="s">
        <v>113</v>
      </c>
      <c r="D5" s="61">
        <f>SUM(Результаты!I52)</f>
        <v>1.480680061823802</v>
      </c>
      <c r="E5" s="62" t="s">
        <v>81</v>
      </c>
    </row>
    <row r="6" spans="1:5" s="3" customFormat="1" ht="47.25" customHeight="1">
      <c r="A6" s="14" t="s">
        <v>52</v>
      </c>
      <c r="B6" s="10" t="s">
        <v>33</v>
      </c>
      <c r="C6" s="41" t="s">
        <v>114</v>
      </c>
      <c r="D6" s="61">
        <f>SUM(Результаты!I37)</f>
        <v>1.1479289940828403</v>
      </c>
      <c r="E6" s="62" t="s">
        <v>81</v>
      </c>
    </row>
    <row r="7" spans="1:5" s="3" customFormat="1" ht="75" customHeight="1">
      <c r="A7" s="63">
        <v>4</v>
      </c>
      <c r="B7" s="10" t="s">
        <v>101</v>
      </c>
      <c r="C7" s="41" t="s">
        <v>115</v>
      </c>
      <c r="D7" s="64">
        <f>SUM(Результаты!I54)</f>
        <v>1.0322222222222224</v>
      </c>
      <c r="E7" s="62" t="s">
        <v>81</v>
      </c>
    </row>
    <row r="8" spans="1:5" s="3" customFormat="1" ht="50.25" customHeight="1">
      <c r="A8" s="14" t="s">
        <v>54</v>
      </c>
      <c r="B8" s="10" t="s">
        <v>15</v>
      </c>
      <c r="C8" s="41" t="s">
        <v>116</v>
      </c>
      <c r="D8" s="61">
        <f>SUM(Результаты!I16)</f>
        <v>1.0183861082737486</v>
      </c>
      <c r="E8" s="62" t="s">
        <v>81</v>
      </c>
    </row>
    <row r="9" spans="1:5" s="4" customFormat="1" ht="51.75" customHeight="1">
      <c r="A9" s="14" t="s">
        <v>63</v>
      </c>
      <c r="B9" s="10" t="s">
        <v>19</v>
      </c>
      <c r="C9" s="41" t="s">
        <v>117</v>
      </c>
      <c r="D9" s="61">
        <f>SUM(Результаты!I22)</f>
        <v>1.0131979695431472</v>
      </c>
      <c r="E9" s="62" t="s">
        <v>81</v>
      </c>
    </row>
    <row r="10" spans="1:5" s="3" customFormat="1" ht="48.75" customHeight="1">
      <c r="A10" s="14" t="s">
        <v>108</v>
      </c>
      <c r="B10" s="10" t="s">
        <v>12</v>
      </c>
      <c r="C10" s="41" t="s">
        <v>118</v>
      </c>
      <c r="D10" s="61">
        <f>SUM(Результаты!I12)</f>
        <v>0.9699398797595189</v>
      </c>
      <c r="E10" s="62" t="s">
        <v>81</v>
      </c>
    </row>
    <row r="11" spans="1:5" s="3" customFormat="1" ht="51" customHeight="1">
      <c r="A11" s="14" t="s">
        <v>109</v>
      </c>
      <c r="B11" s="12" t="s">
        <v>29</v>
      </c>
      <c r="C11" s="41" t="s">
        <v>119</v>
      </c>
      <c r="D11" s="61">
        <f>SUM(Результаты!I33)</f>
        <v>0.9322515400410677</v>
      </c>
      <c r="E11" s="62" t="s">
        <v>81</v>
      </c>
    </row>
    <row r="12" spans="1:5" s="3" customFormat="1" ht="47.25" customHeight="1">
      <c r="A12" s="16" t="s">
        <v>110</v>
      </c>
      <c r="B12" s="10" t="s">
        <v>41</v>
      </c>
      <c r="C12" s="41" t="s">
        <v>120</v>
      </c>
      <c r="D12" s="61">
        <f>SUM(Результаты!I45)</f>
        <v>0.9290928050052139</v>
      </c>
      <c r="E12" s="62" t="s">
        <v>81</v>
      </c>
    </row>
    <row r="13" spans="1:5" s="3" customFormat="1" ht="60.75" customHeight="1">
      <c r="A13" s="14" t="s">
        <v>111</v>
      </c>
      <c r="B13" s="10" t="s">
        <v>24</v>
      </c>
      <c r="C13" s="41" t="s">
        <v>121</v>
      </c>
      <c r="D13" s="61">
        <f>SUM(Результаты!I27)</f>
        <v>0.9253707414829658</v>
      </c>
      <c r="E13" s="62" t="s">
        <v>81</v>
      </c>
    </row>
    <row r="14" spans="1:5" s="1" customFormat="1" ht="44.25">
      <c r="A14" s="14" t="s">
        <v>123</v>
      </c>
      <c r="B14" s="10" t="s">
        <v>5</v>
      </c>
      <c r="C14" s="41" t="s">
        <v>122</v>
      </c>
      <c r="D14" s="61">
        <f>SUM(Результаты!I6)</f>
        <v>0.9143145161290323</v>
      </c>
      <c r="E14" s="62" t="s">
        <v>81</v>
      </c>
    </row>
    <row r="15" spans="1:5" s="1" customFormat="1" ht="43.5">
      <c r="A15" s="63">
        <v>12</v>
      </c>
      <c r="B15" s="33" t="s">
        <v>99</v>
      </c>
      <c r="C15" s="65" t="s">
        <v>100</v>
      </c>
      <c r="D15" s="64">
        <f>SUM(Результаты!I53)</f>
        <v>0.8623188405797101</v>
      </c>
      <c r="E15" s="62" t="s">
        <v>97</v>
      </c>
    </row>
  </sheetData>
  <mergeCells count="1">
    <mergeCell ref="A1:E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2017-03-17T08:59:42Z</cp:lastPrinted>
  <dcterms:created xsi:type="dcterms:W3CDTF">1996-10-08T23:32:33Z</dcterms:created>
  <dcterms:modified xsi:type="dcterms:W3CDTF">2017-03-17T09:02:39Z</dcterms:modified>
  <cp:category/>
  <cp:version/>
  <cp:contentType/>
  <cp:contentStatus/>
</cp:coreProperties>
</file>